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KAB318\Годовой отчет 2024\Пакет\"/>
    </mc:Choice>
  </mc:AlternateContent>
  <bookViews>
    <workbookView xWindow="-120" yWindow="-120" windowWidth="29040" windowHeight="15840"/>
  </bookViews>
  <sheets>
    <sheet name="Приложение №1 доходы" sheetId="1" r:id="rId1"/>
  </sheets>
  <definedNames>
    <definedName name="_xlnm._FilterDatabase" localSheetId="0" hidden="1">'Приложение №1 доходы'!$A$11:$E$159</definedName>
    <definedName name="_xlnm.Print_Titles" localSheetId="0">'Приложение №1 доходы'!$7:$7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1" i="1" l="1"/>
  <c r="C151" i="1"/>
  <c r="D149" i="1"/>
  <c r="C149" i="1"/>
  <c r="D147" i="1"/>
  <c r="C147" i="1"/>
  <c r="D145" i="1"/>
  <c r="C145" i="1"/>
  <c r="D141" i="1"/>
  <c r="C141" i="1"/>
  <c r="D133" i="1"/>
  <c r="C133" i="1"/>
  <c r="D118" i="1"/>
  <c r="C118" i="1"/>
  <c r="C115" i="1" s="1"/>
  <c r="C114" i="1" s="1"/>
  <c r="D116" i="1"/>
  <c r="D115" i="1" s="1"/>
  <c r="D114" i="1" s="1"/>
  <c r="C116" i="1"/>
  <c r="D57" i="1" l="1"/>
  <c r="D73" i="1"/>
  <c r="D11" i="1"/>
  <c r="D108" i="1"/>
  <c r="C108" i="1"/>
  <c r="C73" i="1"/>
  <c r="D65" i="1"/>
  <c r="C65" i="1"/>
  <c r="D62" i="1"/>
  <c r="C62" i="1"/>
  <c r="C57" i="1"/>
  <c r="D46" i="1"/>
  <c r="C46" i="1"/>
  <c r="D40" i="1"/>
  <c r="C40" i="1"/>
  <c r="D36" i="1"/>
  <c r="C36" i="1"/>
  <c r="D28" i="1"/>
  <c r="C28" i="1"/>
  <c r="D23" i="1"/>
  <c r="C23" i="1"/>
  <c r="C11" i="1"/>
  <c r="D10" i="1" l="1"/>
  <c r="C10" i="1"/>
  <c r="C8" i="1" l="1"/>
  <c r="D8" i="1"/>
</calcChain>
</file>

<file path=xl/sharedStrings.xml><?xml version="1.0" encoding="utf-8"?>
<sst xmlns="http://schemas.openxmlformats.org/spreadsheetml/2006/main" count="308" uniqueCount="308">
  <si>
    <t xml:space="preserve">Приложение № 1
к решению Благовещенской
городской Думы </t>
  </si>
  <si>
    <t>тыс. рублей</t>
  </si>
  <si>
    <t>Код бюджетной классификации РФ</t>
  </si>
  <si>
    <t>Наименование показателя</t>
  </si>
  <si>
    <t>План</t>
  </si>
  <si>
    <t>Исполнено</t>
  </si>
  <si>
    <t>1 01 02010 01 1000 110</t>
  </si>
  <si>
    <t>1 01 02010 01 3000 110</t>
  </si>
  <si>
    <t>1 01 02020 01 1000 110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</si>
  <si>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</si>
  <si>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1 01 02020 01 3000 110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</si>
  <si>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</si>
  <si>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1 01 02030 01 1000 110</t>
  </si>
  <si>
    <t>1 01 02030 01 3000 110</t>
  </si>
  <si>
    <t>1 01 02040 01 1000 110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</si>
  <si>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</si>
  <si>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1 01 02080 01 1000 110</t>
  </si>
  <si>
    <t>1 01 02130 01 1000 110</t>
  </si>
  <si>
    <t>1 01 02140 01 1000 110</t>
  </si>
  <si>
    <t>1 05 01011 01 0000 110</t>
  </si>
  <si>
    <t>Налог, взимаемый с налогоплательщиков, выбравших в качестве объекта налогообложения доходы</t>
  </si>
  <si>
    <t>1 05 01021 01 0000 110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</si>
  <si>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</si>
  <si>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1 05 02010 02 1000 110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</si>
  <si>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</si>
  <si>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1 05 02010 02 3000 110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</si>
  <si>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</si>
  <si>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1 05 03010 01 1000 110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</si>
  <si>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</si>
  <si>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1 05 03010 01 3000 110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</si>
  <si>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</si>
  <si>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1 05 04010 02 1000 110</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</si>
  <si>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</si>
  <si>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1 06 01020 04 1000 110</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</si>
  <si>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</si>
  <si>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1 06 06032 04 0000 110</t>
  </si>
  <si>
    <t>Земельный налог с организаций, обладающих земельным участком, расположенным в границах городских округов</t>
  </si>
  <si>
    <t>1 06 06042 04 0000 110</t>
  </si>
  <si>
    <t>Земельный налог с физических лиц, обладающих земельным участком, расположенным в границах городских округов</t>
  </si>
  <si>
    <t>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</si>
  <si>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</si>
  <si>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1 08 03010 01 1060 110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</si>
  <si>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</si>
  <si>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1 08 07150 01 1000 110</t>
  </si>
  <si>
    <t>Государственная пошлина за выдачу разрешения на установку рекламной конструкции (перерасчеты, недоимка и задолженность по платежу, в том числе по отмененному)</t>
  </si>
  <si>
    <t>1 11 05012 04 0000 120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</si>
  <si>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</si>
  <si>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1 11 05024 04 0000 120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</si>
  <si>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</si>
  <si>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1 11 05034 04 0000 120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</si>
  <si>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</si>
  <si>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1 11 05074 04 0000 120</t>
  </si>
  <si>
    <t>Доходы от сдачи в аренду имущества, составляющего казну городских округов (за исключением земельных участков)</t>
  </si>
  <si>
    <t>1 11 05312 04 0000 120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</si>
  <si>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</si>
  <si>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1 11 05324 04 0000 120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</si>
  <si>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</si>
  <si>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1 11 09034 04 0000 120</t>
  </si>
  <si>
    <t>Доходы от эксплуатации и использования имущества автомобильных дорог, находящихся в собственности городских округов</t>
  </si>
  <si>
    <t>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</si>
  <si>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</si>
  <si>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1 12 01010 01 6000 120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</si>
  <si>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</si>
  <si>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1 12 01030 01 6000 120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</si>
  <si>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</si>
  <si>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1 13 00000 00 0000 000</t>
  </si>
  <si>
    <t>1 13 01994 04 0000 130</t>
  </si>
  <si>
    <t>Прочие доходы от оказания платных услуг (работ) получателями средств бюджетов городских округов</t>
  </si>
  <si>
    <t>1 13 02994 04 0000 130</t>
  </si>
  <si>
    <t>Прочие доходы от компенсации затрат бюджетов городских округов</t>
  </si>
  <si>
    <t>1 14 01040 04 0000 410</t>
  </si>
  <si>
    <t>Доходы от продажи квартир, находящихся в собственности городских округов</t>
  </si>
  <si>
    <t>1 14 02043 04 0000 410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</si>
  <si>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</si>
  <si>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1 14 02043 04 0000 440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</si>
  <si>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</si>
  <si>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</si>
  <si>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</si>
  <si>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1 14 06024 04 0000 430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</si>
  <si>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</si>
  <si>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</si>
  <si>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</si>
  <si>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1 16 01084 01 0000 140</t>
  </si>
  <si>
    <t>1 16 01154 01 0000 140</t>
  </si>
  <si>
    <t>1 16 01163 01 0000 140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</si>
  <si>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</si>
  <si>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1 16 01332 01 0000 140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</si>
  <si>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</si>
  <si>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1 16 01333 01 0000 140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</si>
  <si>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</si>
  <si>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1 16 02020 02 0000 140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</si>
  <si>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</si>
  <si>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1 16 07010 04 0000 140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</si>
  <si>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</si>
  <si>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1 16 07090 04 0000 140</t>
  </si>
  <si>
    <t>1 16 10031 04 0000 140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</si>
  <si>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</si>
  <si>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1 16 10032 04 0000 140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</si>
  <si>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</si>
  <si>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1 16 10061 04 0000 140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</si>
  <si>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</si>
  <si>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1 16 10100 04 0000 140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</si>
  <si>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</si>
  <si>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1 16 10129 01 0000 140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</si>
  <si>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</si>
  <si>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1 16 11050 01 0000 140</t>
  </si>
  <si>
    <t>Невыясненные поступления, зачисляемые в бюджеты городских округов</t>
  </si>
  <si>
    <t>1 17 05040 04 0000 180</t>
  </si>
  <si>
    <t>Прочие неналоговые доходы бюджетов городских округов</t>
  </si>
  <si>
    <t>БЕЗВОЗМЕЗДНЫЕ ПОСТУПЛЕНИЯ</t>
  </si>
  <si>
    <t>БЕЗВОЗМЕЗДНЫЕ ПОСТУПЛЕНИЯ ОТ ДРУГИХ БЮДЖЕТОВ БЮДЖЕТНОЙ СИСТЕМЫ РОССИЙСКОЙ ФЕДЕРАЦИИ</t>
  </si>
  <si>
    <t>2 02 15002 04 0000 150</t>
  </si>
  <si>
    <t>Дотации бюджетам городских округов на поддержку мер по обеспечению сбалансированности бюджетов</t>
  </si>
  <si>
    <t>2 02 20077 04 0000 150</t>
  </si>
  <si>
    <t>Субсидии бюджетам городских округов на софинансирование капитальных вложений в объекты муниципальной собственности</t>
  </si>
  <si>
    <t>2 02 20299 04 0000 150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</si>
  <si>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</si>
  <si>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2 02 20302 04 0000 150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</si>
  <si>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</si>
  <si>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2 02 25113 04 0000 150</t>
  </si>
  <si>
    <t>Субсидии бюджетам городских округов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</si>
  <si>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2 02 25305 04 0000 150</t>
  </si>
  <si>
    <t>Субсидии бюджетам городских округов на создание новых мест в общеобразовательных организациях в связи с ростом числа обучающихся, вызванным демографическим фактором</t>
  </si>
  <si>
    <t>2 02 25497 04 0000 150</t>
  </si>
  <si>
    <t>Субсидии бюджетам городских округов на реализацию мероприятий по обеспечению жильем молодых семей</t>
  </si>
  <si>
    <t>2 02 25511 04 0000 150</t>
  </si>
  <si>
    <t>Субсидии бюджетам городских округов на проведение комплексных кадастровых работ</t>
  </si>
  <si>
    <t>2 02 25555 04 0000 150</t>
  </si>
  <si>
    <t>Субсидии бюджетам городских округов на реализацию программ формирования современной городской среды</t>
  </si>
  <si>
    <t>2 02 29999 04 0000 150</t>
  </si>
  <si>
    <t>Прочие субсидии бюджетам городских округов</t>
  </si>
  <si>
    <t>2 02 30027 04 0000 150</t>
  </si>
  <si>
    <t>Субвенции бюджетам городских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</si>
  <si>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2 02 30029 04 0000 150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</si>
  <si>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</si>
  <si>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2 02 35082 04 0000 150</t>
  </si>
  <si>
    <t>2 02 35120 04 0000 150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</si>
  <si>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</si>
  <si>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2 02 35303 04 0000 150</t>
  </si>
  <si>
    <t>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</si>
  <si>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2 02 35304 04 0000 150</t>
  </si>
  <si>
    <t>Субвенции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</si>
  <si>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2 02 39999 04 0000 150</t>
  </si>
  <si>
    <t>Прочие субвенции бюджетам городских округов</t>
  </si>
  <si>
    <t>2 02 45179 04 0000 150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</si>
  <si>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</si>
  <si>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2 02 45393 04 0000 150</t>
  </si>
  <si>
    <t>Межбюджетные трансферты, передаваемые бюджетам городских округов на финансовое обеспечение дорожной деятельности</t>
  </si>
  <si>
    <t>2 02 49999 04 0000 150</t>
  </si>
  <si>
    <t>Прочие межбюджетные трансферты, передаваемые бюджетам городских округов</t>
  </si>
  <si>
    <t>2 07 04050 04 0000 150</t>
  </si>
  <si>
    <t>Прочие безвозмездные поступления в бюджеты городских округов</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</si>
  <si>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</si>
  <si>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</si>
  <si>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</si>
  <si>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</si>
  <si>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t>
  </si>
  <si>
    <t>Доходы бюджета - всего</t>
  </si>
  <si>
    <t>в том числе:</t>
  </si>
  <si>
    <t>НАЛОГОВЫЕ И НЕНАЛОГОВЫЕ ДОХОДЫ</t>
  </si>
  <si>
    <t>1 00 00000 00 0000 000</t>
  </si>
  <si>
    <t>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</si>
  <si>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</si>
  <si>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</si>
  <si>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</si>
  <si>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</si>
  <si>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</si>
  <si>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</si>
  <si>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1 01 02080 01 3000 110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</si>
  <si>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</si>
  <si>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</si>
  <si>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НАЛОГИ НА ТОВАРЫ (РАБОТЫ, УСЛУГИ), РЕАЛИЗУЕМЫЕ НА ТЕРРИТОРИИ РОССИЙСКОЙ ФЕДЕРАЦИИ</t>
  </si>
  <si>
    <t>1 03 00000 00 0000 000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</si>
  <si>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</si>
  <si>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</si>
  <si>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</si>
  <si>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</si>
  <si>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</si>
  <si>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</si>
  <si>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</si>
  <si>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1 03 02261 01 0000 110</t>
  </si>
  <si>
    <t>НАЛОГИ НА СОВОКУПНЫЙ ДОХОД</t>
  </si>
  <si>
    <t>1 05 00000 00 0000 000</t>
  </si>
  <si>
    <t>НАЛОГИ НА ИМУЩЕСТВО</t>
  </si>
  <si>
    <t>1 06 00000 00 0000 000</t>
  </si>
  <si>
    <t>ГОСУДАРСТВЕННАЯ ПОШЛИНА</t>
  </si>
  <si>
    <t>1 08 00000 00 0000 000</t>
  </si>
  <si>
    <t>ЗАДОЛЖЕННОСТЬ И ПЕРЕРАСЧЕТЫ ПО ОТМЕНЕННЫМ НАЛОГАМ, СБОРАМ И ИНЫМ ОБЯЗАТЕЛЬНЫМ ПЛАТЕЖАМ</t>
  </si>
  <si>
    <t>1 09 00000 00 0000 000</t>
  </si>
  <si>
    <t>Налог на имущество предприятий (сумма платежа (перерасчеты, недоимка и задолженность по соответствующему платежу, в том числе по отмененному)</t>
  </si>
  <si>
    <t>1 09 04010 02 1000 110</t>
  </si>
  <si>
    <t>ДОХОДЫ ОТ ИСПОЛЬЗОВАНИЯ ИМУЩЕСТВА, НАХОДЯЩЕГОСЯ В ГОСУДАРСТВЕННОЙ И МУНИЦИПАЛЬНОЙ СОБСТВЕННОСТИ</t>
  </si>
  <si>
    <t>1 11 00000 00 0000 000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</si>
  <si>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</si>
  <si>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1 11 07014 04 0000 120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</si>
  <si>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</si>
  <si>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1 11 09080 04 0000 120</t>
  </si>
  <si>
    <t>ПЛАТЕЖИ ПРИ ПОЛЬЗОВАНИИ ПРИРОДНЫМИ РЕСУРСАМИ</t>
  </si>
  <si>
    <t>1 12 00000 00 0000 000</t>
  </si>
  <si>
    <t>Плата за размещение отходов производства</t>
  </si>
  <si>
    <t>1 12 01041 01 0000 120</t>
  </si>
  <si>
    <t>Плата за размещение твердых коммунальных отходов</t>
  </si>
  <si>
    <t>1 12 01042 01 0000 120</t>
  </si>
  <si>
    <t>ДОХОДЫ ОТ ОКАЗАНИЯ ПЛАТНЫХ УСЛУГ И КОМПЕНСАЦИИ ЗАТРАТ ГОСУДАРСТВА</t>
  </si>
  <si>
    <t>ДОХОДЫ ОТ ПРОДАЖИ МАТЕРИАЛЬНЫХ И НЕМАТЕРИАЛЬНЫХ АКТИВОВ</t>
  </si>
  <si>
    <t>1 14 00000 00 0000 000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</si>
  <si>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</si>
  <si>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1 14 02042 04 0000 440</t>
  </si>
  <si>
    <t>ШТРАФЫ, САНКЦИИ, ВОЗМЕЩЕНИЕ УЩЕРБА</t>
  </si>
  <si>
    <t>1 16 00000 00 0000 000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</si>
  <si>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</si>
  <si>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</si>
  <si>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</si>
  <si>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</si>
  <si>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</si>
  <si>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</si>
  <si>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</si>
  <si>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1 16 01083 01 0000 140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</si>
  <si>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выявленные должностными лицами органов муниципального контроля</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</si>
  <si>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</si>
  <si>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1 16 01093 01 0000 140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</si>
  <si>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</si>
  <si>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1 16 01103 01 0000 140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</si>
  <si>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</si>
  <si>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1 16 01113 01 0000 140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</si>
  <si>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</si>
  <si>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</si>
  <si>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</si>
  <si>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</si>
  <si>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</si>
  <si>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</si>
  <si>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</si>
  <si>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</si>
  <si>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1 16 01173 01 0000 140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</si>
  <si>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</si>
  <si>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1 16 01183 01 0000 140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</si>
  <si>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</si>
  <si>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</si>
  <si>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</si>
  <si>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1 16 01203 01 0000 140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</si>
  <si>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 (шрафы, налагаемые административными комиссиями за совершение правонарушений, предусмотренных Законом Амурской области "Об административной ответственности в Амурской оласти" ( за исключением административных штрафов за нарушение муниципальных правовых актов)</t>
  </si>
  <si>
    <t>1 16 02010 02 0001 140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</si>
  <si>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 (штрафы, налагаемые мировыми судьями области по результатам рассмотрения дел, возбужденных по статье 4.21 Закона Амурской области «Об административной ответственности в Амурской области» и направленных для рассмотрения УМВД России по Амурской области)</t>
  </si>
  <si>
    <t>1 16 02010 02 0002 140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</si>
  <si>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</si>
  <si>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Платежи в целях возмещения ущерба при расторжении муниципального контракта, заключенного с муниципальным органом городского округа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</si>
  <si>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1 16 10081 04 0000 140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</si>
  <si>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</si>
  <si>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1 16 10123 01 0000 140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</si>
  <si>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</si>
  <si>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Платежи по искам о возмещении вреда, причиненного атмосферному воздуху, а также платежи, уплачиваемые при добровольном возмещении вреда, причиненного атмосферному воздуху, подлежащие зачислению в бюджет муниципального образования (за исключением вреда, причиненного на особо охраняемых природных территориях)</t>
  </si>
  <si>
    <t>1 16 11110 01 0000 140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</si>
  <si>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</si>
  <si>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1 16 11130 01 0000 140</t>
  </si>
  <si>
    <t>ПРОЧИЕ НЕНАЛОГОВЫЕ ДОХОДЫ</t>
  </si>
  <si>
    <t>1 17 00000 00 0000 000</t>
  </si>
  <si>
    <t>1 17 01040 04 0000 180</t>
  </si>
  <si>
    <t>Инициативные платежи, зачисляемые в бюджеты городских округов (Капитальный ремонт Дома культуры с. Белогорье, г. Благовещенска, Амурской области (2 этап))</t>
  </si>
  <si>
    <t>1 17 15020 04 0003 150</t>
  </si>
  <si>
    <t>Инициативные платежи, зачисляемые в бюджеты городских округов (Благоустройство прилегающей территории
Дома культуры, расположенного по адресу: с. Садовое, ул. Юбилейная, 13)</t>
  </si>
  <si>
    <t>1 17 15020 04 0004 150</t>
  </si>
  <si>
    <t>Инициативные платежи, зачисляемые в бюджеты городских округов (Утепление стены фасада МБУК «ГДК» по
адресу: с. Плодопитомник, ул. Центральная, 1)</t>
  </si>
  <si>
    <t>1 17 15020 04 0005 150</t>
  </si>
  <si>
    <t>2 00 00000 00 0000 000</t>
  </si>
  <si>
    <t>2 02 00000 00 0000 000</t>
  </si>
  <si>
    <t>2 02 10000 00 0000 150</t>
  </si>
  <si>
    <t>2 02 20000 00 0000 150</t>
  </si>
  <si>
    <t>Субсидии бюджетам городских округов на государственную поддержку организаций, входящих в систему спортивной подготовки</t>
  </si>
  <si>
    <t>2 02 25081 04 0000 150</t>
  </si>
  <si>
    <t>Субсидии бюджетам городских округов на разработку проектной документации, строительство, реконструкцию (модернизацию) и капитальный ремонт объектов питьевого водоснабжения</t>
  </si>
  <si>
    <t>2 02 25105 04 0000 150</t>
  </si>
  <si>
    <t>Субсидии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</si>
  <si>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2 02 25424 04 0000 150</t>
  </si>
  <si>
    <t>Субсидии бюджетам городских округов на создание модельных муниципальных библиотек</t>
  </si>
  <si>
    <t>2 02 25454 04 0000 150</t>
  </si>
  <si>
    <t>Субсидии бюджетам городских округов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</si>
  <si>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2 02 25505 04 0000 150</t>
  </si>
  <si>
    <t>2 02 30000 00 0000 150</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</si>
  <si>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</si>
  <si>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2 02 40000 00 0000 150</t>
  </si>
  <si>
    <t>БЕЗВОЗМЕЗДНЫЕ ПОСТУПЛЕНИЯ ОТ ГОСУДАРСТВЕННЫХ (МУНИЦИПАЛЬНЫХ) ОРГАНИЗАЦИЙ</t>
  </si>
  <si>
    <t>2 03 00000 00 0000 000</t>
  </si>
  <si>
    <t>Прочие безвозмездные поступления от государственных (муниципальных) организаций в бюджеты городских округов</t>
  </si>
  <si>
    <t>2 03 04099 04 0000 150</t>
  </si>
  <si>
    <t>ПРОЧИЕ БЕЗВОЗМЕЗДНЫЕ ПОСТУПЛЕНИЯ</t>
  </si>
  <si>
    <t>2 07 00000 00 0000 000</t>
  </si>
  <si>
    <t>2 18 00000 00 0000 000</t>
  </si>
  <si>
    <t>Доходы бюджетов городских округов от возврата организациями остатков субсидий прошлых лет</t>
  </si>
  <si>
    <t>2 18 04000 04 0000 150</t>
  </si>
  <si>
    <t>2 19 00000 00 0000 000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</si>
  <si>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городских округов</t>
  </si>
  <si>
    <t>2 19 25113 04 0000 150</t>
  </si>
  <si>
    <t>Возврат остатков субсидий на развитие сети учреждений культурно-досугового типа за счет средств резервного фонда Правительства Российской Федерации из бюджетов городских округов</t>
  </si>
  <si>
    <t>2 19 25513 04 0000 150</t>
  </si>
  <si>
    <t>Возврат остатков субсидий на реализацию программ формирования современной городской среды из бюджетов городских округов</t>
  </si>
  <si>
    <t>2 19 25555 04 0000 150</t>
  </si>
  <si>
    <t>2 19 35304 04 0000 150</t>
  </si>
  <si>
    <t>Возврат остатков иных межбюджетных трансфертов на финансовое обеспечение дорожной деятельности из бюджетов городских округов</t>
  </si>
  <si>
    <t>2 19 45393 04 0000 150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</si>
  <si>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городских округов</t>
  </si>
  <si>
    <t>2 19 45505 04 0000 150</t>
  </si>
  <si>
    <t>2 19 60010 04 0000 150</t>
  </si>
  <si>
    <t xml:space="preserve">Исполнение доходов городского бюджета за 2024 год по кодам классификации доходов бюджетов </t>
  </si>
  <si>
    <t>НАЛОГ НА ДОХОДЫ ФИЗИЧЕСКИХ ЛИЦ</t>
  </si>
  <si>
    <t>ДОТАЦИИ БЮДЖЕТАМ БЮДЖЕТНОЙ СИСТЕМЫ РОССИЙСКОЙ ФЕДЕРАЦИИ</t>
  </si>
  <si>
    <t>СУБВЕНЦИИ БЮДЖЕТАМ БЮДЖЕТНОЙ СИСТЕМЫ РОССИЙСКОЙ ФЕДЕРАЦИИ</t>
  </si>
  <si>
    <t>СУБСИДИИ БЮДЖЕТАМ БЮДЖЕТНОЙ СИСТЕМЫ РОССИЙСКОЙ ФЕДЕРАЦИИ</t>
  </si>
  <si>
    <t>ИНЫЕ МЕЖБЮДЖЕТНЫЕ ТРАНСФЕРТЫ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</si>
</sst>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
  </numFmts>
  <fonts count="9" x14ac:knownFonts="1">
    <font>
      <sz val="12"/>
      <color theme="1"/>
      <name val="Times New Roman"/>
      <family val="2"/>
      <charset val="204"/>
    </font>
    <font>
      <sz val="10"/>
      <name val="Arial"/>
      <family val="2"/>
      <charset val="204"/>
    </font>
    <font>
      <sz val="11"/>
      <color theme="1"/>
      <name val="Times New Roman"/>
      <family val="2"/>
      <charset val="204"/>
    </font>
    <font>
      <sz val="10"/>
      <name val="Arial Cyr"/>
      <charset val="204"/>
    </font>
    <font>
      <sz val="14"/>
      <name val="Times New Roman"/>
      <family val="1"/>
      <charset val="204"/>
    </font>
    <font>
      <b/>
      <sz val="14"/>
      <name val="Times New Roman"/>
      <family val="1"/>
      <charset val="204"/>
    </font>
    <font>
      <sz val="12"/>
      <name val="Times New Roman"/>
      <family val="1"/>
      <charset val="204"/>
    </font>
    <font>
      <sz val="12"/>
      <color rgb="FFFF0000"/>
      <name val="Times New Roman"/>
      <family val="1"/>
      <charset val="204"/>
    </font>
    <font>
      <b/>
      <sz val="12"/>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2" fillId="0" borderId="0"/>
    <xf numFmtId="0" fontId="3" fillId="0" borderId="0"/>
    <xf numFmtId="0" fontId="1" fillId="0" borderId="0"/>
  </cellStyleXfs>
  <cellXfs count="39">
    <xf numFmtId="0" fontId="0" fillId="0" borderId="0" xfId="0"/>
    <xf numFmtId="164"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164" fontId="4" fillId="0" borderId="1" xfId="0" applyNumberFormat="1" applyFont="1" applyFill="1" applyBorder="1" applyAlignment="1">
      <alignment horizontal="center" vertical="center"/>
    </xf>
    <xf numFmtId="0" fontId="4" fillId="0" borderId="1" xfId="0" applyFont="1" applyFill="1" applyBorder="1" applyAlignment="1">
      <alignment vertical="center"/>
    </xf>
    <xf numFmtId="0" fontId="5" fillId="0" borderId="1" xfId="0" applyFont="1" applyFill="1" applyBorder="1" applyAlignment="1">
      <alignment vertical="center"/>
    </xf>
    <xf numFmtId="164" fontId="5" fillId="0" borderId="1" xfId="0" applyNumberFormat="1" applyFont="1" applyFill="1" applyBorder="1" applyAlignment="1">
      <alignment horizontal="center" vertical="center"/>
    </xf>
    <xf numFmtId="164" fontId="4" fillId="0" borderId="0" xfId="1" applyNumberFormat="1" applyFont="1" applyAlignment="1">
      <alignment vertical="center"/>
    </xf>
    <xf numFmtId="164" fontId="4" fillId="0" borderId="0" xfId="4" applyNumberFormat="1" applyFont="1" applyAlignment="1">
      <alignment vertical="center"/>
    </xf>
    <xf numFmtId="49" fontId="5" fillId="0" borderId="1" xfId="0" applyNumberFormat="1" applyFont="1" applyFill="1" applyBorder="1" applyAlignment="1">
      <alignment horizontal="left" vertical="center" wrapText="1"/>
    </xf>
    <xf numFmtId="4" fontId="5" fillId="0" borderId="1" xfId="0" applyNumberFormat="1" applyFont="1" applyFill="1" applyBorder="1" applyAlignment="1">
      <alignment vertical="center"/>
    </xf>
    <xf numFmtId="164" fontId="6" fillId="0" borderId="0" xfId="1" applyNumberFormat="1" applyFont="1" applyAlignment="1">
      <alignment vertical="center" wrapText="1"/>
    </xf>
    <xf numFmtId="164" fontId="7" fillId="0" borderId="0" xfId="1" applyNumberFormat="1" applyFont="1"/>
    <xf numFmtId="164" fontId="6" fillId="0" borderId="0" xfId="1" applyNumberFormat="1" applyFont="1"/>
    <xf numFmtId="164" fontId="6" fillId="0" borderId="0" xfId="4" applyNumberFormat="1" applyFont="1" applyAlignment="1">
      <alignment vertical="center" wrapText="1"/>
    </xf>
    <xf numFmtId="164" fontId="6" fillId="0" borderId="1" xfId="1" applyNumberFormat="1" applyFont="1" applyFill="1" applyBorder="1" applyAlignment="1">
      <alignment horizontal="center" vertical="center" wrapText="1"/>
    </xf>
    <xf numFmtId="4" fontId="6" fillId="0" borderId="1" xfId="1"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164" fontId="8" fillId="0" borderId="1" xfId="0" applyNumberFormat="1" applyFont="1" applyFill="1" applyBorder="1" applyAlignment="1">
      <alignment horizontal="center" vertical="center"/>
    </xf>
    <xf numFmtId="49" fontId="6" fillId="0" borderId="1" xfId="0" applyNumberFormat="1" applyFont="1" applyFill="1" applyBorder="1" applyAlignment="1">
      <alignment horizontal="left" vertical="center" wrapText="1"/>
    </xf>
    <xf numFmtId="164" fontId="6" fillId="0" borderId="1" xfId="0" applyNumberFormat="1" applyFont="1" applyFill="1" applyBorder="1" applyAlignment="1">
      <alignment horizontal="center" vertical="center"/>
    </xf>
    <xf numFmtId="0" fontId="8" fillId="0" borderId="1" xfId="0" applyFont="1" applyFill="1" applyBorder="1" applyAlignment="1">
      <alignment vertical="center"/>
    </xf>
    <xf numFmtId="164" fontId="6" fillId="0" borderId="0" xfId="1" applyNumberFormat="1" applyFont="1" applyFill="1"/>
    <xf numFmtId="165" fontId="6" fillId="0" borderId="1" xfId="0" applyNumberFormat="1" applyFont="1" applyFill="1" applyBorder="1" applyAlignment="1">
      <alignment horizontal="left" vertical="center" wrapText="1"/>
    </xf>
    <xf numFmtId="4" fontId="6" fillId="0" borderId="0" xfId="1" applyNumberFormat="1" applyFont="1" applyFill="1" applyAlignment="1">
      <alignment horizontal="center" vertical="center"/>
    </xf>
    <xf numFmtId="4" fontId="6" fillId="0" borderId="0" xfId="3" applyNumberFormat="1" applyFont="1" applyFill="1" applyAlignment="1">
      <alignment horizontal="right" vertical="center"/>
    </xf>
    <xf numFmtId="4" fontId="6" fillId="0" borderId="0" xfId="4" applyNumberFormat="1" applyFont="1" applyFill="1" applyAlignment="1">
      <alignment horizontal="center" vertical="center"/>
    </xf>
    <xf numFmtId="165" fontId="4" fillId="0" borderId="1" xfId="0" applyNumberFormat="1" applyFont="1" applyFill="1" applyBorder="1" applyAlignment="1">
      <alignment horizontal="left" vertical="center" wrapText="1"/>
    </xf>
    <xf numFmtId="164" fontId="5" fillId="0" borderId="0" xfId="1" applyNumberFormat="1" applyFont="1" applyFill="1" applyAlignment="1">
      <alignment vertical="center"/>
    </xf>
    <xf numFmtId="164" fontId="4" fillId="0" borderId="0" xfId="1" applyNumberFormat="1" applyFont="1" applyFill="1" applyAlignment="1">
      <alignment vertical="center"/>
    </xf>
    <xf numFmtId="164" fontId="4" fillId="0" borderId="0" xfId="1" applyNumberFormat="1" applyFont="1" applyFill="1" applyAlignment="1">
      <alignment vertical="center" wrapText="1"/>
    </xf>
    <xf numFmtId="4" fontId="4" fillId="0" borderId="0" xfId="1" applyNumberFormat="1" applyFont="1" applyFill="1" applyAlignment="1">
      <alignment horizontal="center" vertical="center"/>
    </xf>
    <xf numFmtId="4" fontId="4" fillId="0" borderId="0" xfId="1" applyNumberFormat="1" applyFont="1" applyFill="1" applyAlignment="1">
      <alignment horizontal="right" vertical="center"/>
    </xf>
    <xf numFmtId="164" fontId="6" fillId="0" borderId="0" xfId="1" applyNumberFormat="1" applyFont="1" applyAlignment="1">
      <alignment horizontal="center"/>
    </xf>
    <xf numFmtId="164" fontId="6" fillId="0" borderId="0" xfId="1" applyNumberFormat="1" applyFont="1" applyFill="1" applyAlignment="1">
      <alignment horizontal="center"/>
    </xf>
    <xf numFmtId="4" fontId="6" fillId="0" borderId="0" xfId="2" applyNumberFormat="1" applyFont="1" applyFill="1" applyAlignment="1">
      <alignment horizontal="left" vertical="center" wrapText="1"/>
    </xf>
    <xf numFmtId="4" fontId="6" fillId="0" borderId="0" xfId="2" applyNumberFormat="1" applyFont="1" applyFill="1" applyAlignment="1">
      <alignment horizontal="left" vertical="center"/>
    </xf>
    <xf numFmtId="164" fontId="5" fillId="0" borderId="0" xfId="3" applyNumberFormat="1" applyFont="1" applyAlignment="1">
      <alignment horizontal="center" vertical="center" wrapText="1"/>
    </xf>
    <xf numFmtId="164" fontId="6" fillId="0" borderId="0" xfId="4" applyNumberFormat="1" applyFont="1" applyAlignment="1">
      <alignment horizontal="center" vertical="center" wrapText="1"/>
    </xf>
  </cellXfs>
  <cellStyles count="5">
    <cellStyle name="Обычный" xfId="0" builtinId="0"/>
    <cellStyle name="Обычный 2" xfId="3"/>
    <cellStyle name="Обычный 6 2 2" xfId="1"/>
    <cellStyle name="Обычный 7" xfId="2"/>
    <cellStyle name="Обычный 8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9"/>
  <sheetViews>
    <sheetView tabSelected="1" topLeftCell="A2" zoomScale="70" zoomScaleNormal="70" workbookViewId="0">
      <selection activeCell="F12" sqref="F12"/>
    </sheetView>
  </sheetViews>
  <sheetFormatPr defaultColWidth="9" defaultRowHeight="18.75" x14ac:dyDescent="0.25"/>
  <cols>
    <col min="1" max="1" width="25.5" style="7" customWidth="1"/>
    <col min="2" max="2" width="57.875" style="11" customWidth="1"/>
    <col min="3" max="3" width="18.125" style="24" customWidth="1"/>
    <col min="4" max="4" width="16.625" style="24" customWidth="1"/>
    <col min="5" max="5" width="13.875" style="13" customWidth="1"/>
    <col min="6" max="6" width="15.25" style="33" customWidth="1"/>
    <col min="7" max="7" width="17" style="33" customWidth="1"/>
    <col min="8" max="16384" width="9" style="13"/>
  </cols>
  <sheetData>
    <row r="1" spans="1:7" ht="51" customHeight="1" x14ac:dyDescent="0.25">
      <c r="C1" s="35" t="s">
        <v>0</v>
      </c>
      <c r="D1" s="36"/>
      <c r="E1" s="12"/>
    </row>
    <row r="2" spans="1:7" x14ac:dyDescent="0.25">
      <c r="D2" s="25"/>
    </row>
    <row r="3" spans="1:7" x14ac:dyDescent="0.25">
      <c r="D3" s="25"/>
    </row>
    <row r="4" spans="1:7" x14ac:dyDescent="0.25">
      <c r="A4" s="37" t="s">
        <v>302</v>
      </c>
      <c r="B4" s="37"/>
      <c r="C4" s="37"/>
      <c r="D4" s="37"/>
    </row>
    <row r="5" spans="1:7" ht="15.75" x14ac:dyDescent="0.25">
      <c r="A5" s="38"/>
      <c r="B5" s="38"/>
      <c r="C5" s="38"/>
      <c r="D5" s="38"/>
    </row>
    <row r="6" spans="1:7" x14ac:dyDescent="0.25">
      <c r="A6" s="8"/>
      <c r="B6" s="14"/>
      <c r="C6" s="26"/>
      <c r="D6" s="24" t="s">
        <v>1</v>
      </c>
    </row>
    <row r="7" spans="1:7" ht="37.5" x14ac:dyDescent="0.25">
      <c r="A7" s="1" t="s">
        <v>2</v>
      </c>
      <c r="B7" s="15" t="s">
        <v>3</v>
      </c>
      <c r="C7" s="16" t="s">
        <v>4</v>
      </c>
      <c r="D7" s="16" t="s">
        <v>5</v>
      </c>
    </row>
    <row r="8" spans="1:7" x14ac:dyDescent="0.25">
      <c r="A8" s="10"/>
      <c r="B8" s="9" t="s">
        <v>157</v>
      </c>
      <c r="C8" s="6">
        <f>C10+C114</f>
        <v>16292813.399999999</v>
      </c>
      <c r="D8" s="6">
        <f>D10+D114</f>
        <v>16117390.799999997</v>
      </c>
    </row>
    <row r="9" spans="1:7" x14ac:dyDescent="0.25">
      <c r="A9" s="4"/>
      <c r="B9" s="19" t="s">
        <v>158</v>
      </c>
      <c r="C9" s="20"/>
      <c r="D9" s="20"/>
    </row>
    <row r="10" spans="1:7" x14ac:dyDescent="0.25">
      <c r="A10" s="4" t="s">
        <v>160</v>
      </c>
      <c r="B10" s="2" t="s">
        <v>159</v>
      </c>
      <c r="C10" s="3">
        <f>C11+C23+C28+C36+C40+C44+C46+C57+C62+C65+C73+C108</f>
        <v>4985397.7</v>
      </c>
      <c r="D10" s="3">
        <f>D11+D23+D28+D36+D40+D44+D46+D57+D62+D65+D73+D108</f>
        <v>5286279.3999999994</v>
      </c>
    </row>
    <row r="11" spans="1:7" s="22" customFormat="1" ht="26.25" customHeight="1" x14ac:dyDescent="0.25">
      <c r="A11" s="21" t="s">
        <v>161</v>
      </c>
      <c r="B11" s="17" t="s">
        <v>303</v>
      </c>
      <c r="C11" s="18">
        <f>SUM(C12:C22)</f>
        <v>2828580.8</v>
      </c>
      <c r="D11" s="18">
        <f>SUM(D12:D22)</f>
        <v>2816729.4</v>
      </c>
      <c r="F11" s="34"/>
      <c r="G11" s="34"/>
    </row>
    <row r="12" spans="1:7" ht="157.5" x14ac:dyDescent="0.25">
      <c r="A12" s="4" t="s">
        <v>6</v>
      </c>
      <c r="B12" s="23" t="s">
        <v>162</v>
      </c>
      <c r="C12" s="20">
        <v>2276608.2999999998</v>
      </c>
      <c r="D12" s="20">
        <v>2192635.7999999998</v>
      </c>
    </row>
    <row r="13" spans="1:7" ht="157.5" x14ac:dyDescent="0.25">
      <c r="A13" s="4" t="s">
        <v>7</v>
      </c>
      <c r="B13" s="23" t="s">
        <v>163</v>
      </c>
      <c r="C13" s="20">
        <v>0</v>
      </c>
      <c r="D13" s="20">
        <v>153.69999999999999</v>
      </c>
    </row>
    <row r="14" spans="1:7" ht="141.75" x14ac:dyDescent="0.25">
      <c r="A14" s="4" t="s">
        <v>8</v>
      </c>
      <c r="B14" s="23" t="s">
        <v>9</v>
      </c>
      <c r="C14" s="20">
        <v>19719</v>
      </c>
      <c r="D14" s="20">
        <v>29317</v>
      </c>
    </row>
    <row r="15" spans="1:7" ht="141.75" x14ac:dyDescent="0.25">
      <c r="A15" s="4" t="s">
        <v>10</v>
      </c>
      <c r="B15" s="23" t="s">
        <v>11</v>
      </c>
      <c r="C15" s="20">
        <v>0</v>
      </c>
      <c r="D15" s="20">
        <v>2.7</v>
      </c>
    </row>
    <row r="16" spans="1:7" ht="126" x14ac:dyDescent="0.25">
      <c r="A16" s="4" t="s">
        <v>12</v>
      </c>
      <c r="B16" s="23" t="s">
        <v>164</v>
      </c>
      <c r="C16" s="20">
        <v>55771.1</v>
      </c>
      <c r="D16" s="20">
        <v>58112.9</v>
      </c>
    </row>
    <row r="17" spans="1:4" ht="126" x14ac:dyDescent="0.25">
      <c r="A17" s="4" t="s">
        <v>13</v>
      </c>
      <c r="B17" s="23" t="s">
        <v>165</v>
      </c>
      <c r="C17" s="20">
        <v>0</v>
      </c>
      <c r="D17" s="20">
        <v>22.7</v>
      </c>
    </row>
    <row r="18" spans="1:4" ht="126" x14ac:dyDescent="0.25">
      <c r="A18" s="4" t="s">
        <v>14</v>
      </c>
      <c r="B18" s="23" t="s">
        <v>15</v>
      </c>
      <c r="C18" s="20">
        <v>52068.6</v>
      </c>
      <c r="D18" s="20">
        <v>58681.7</v>
      </c>
    </row>
    <row r="19" spans="1:4" ht="189" x14ac:dyDescent="0.25">
      <c r="A19" s="4" t="s">
        <v>16</v>
      </c>
      <c r="B19" s="23" t="s">
        <v>166</v>
      </c>
      <c r="C19" s="20">
        <v>218560.5</v>
      </c>
      <c r="D19" s="20">
        <v>224178.3</v>
      </c>
    </row>
    <row r="20" spans="1:4" ht="189" x14ac:dyDescent="0.25">
      <c r="A20" s="4" t="s">
        <v>168</v>
      </c>
      <c r="B20" s="23" t="s">
        <v>167</v>
      </c>
      <c r="C20" s="20">
        <v>0</v>
      </c>
      <c r="D20" s="20">
        <v>2.8</v>
      </c>
    </row>
    <row r="21" spans="1:4" ht="110.25" x14ac:dyDescent="0.25">
      <c r="A21" s="4" t="s">
        <v>17</v>
      </c>
      <c r="B21" s="23" t="s">
        <v>169</v>
      </c>
      <c r="C21" s="20">
        <v>43849</v>
      </c>
      <c r="D21" s="20">
        <v>48125</v>
      </c>
    </row>
    <row r="22" spans="1:4" ht="110.25" x14ac:dyDescent="0.25">
      <c r="A22" s="4" t="s">
        <v>18</v>
      </c>
      <c r="B22" s="23" t="s">
        <v>170</v>
      </c>
      <c r="C22" s="20">
        <v>162004.29999999999</v>
      </c>
      <c r="D22" s="20">
        <v>205496.8</v>
      </c>
    </row>
    <row r="23" spans="1:4" ht="47.25" x14ac:dyDescent="0.25">
      <c r="A23" s="5" t="s">
        <v>172</v>
      </c>
      <c r="B23" s="17" t="s">
        <v>171</v>
      </c>
      <c r="C23" s="18">
        <f>SUM(C24:C27)</f>
        <v>18428.100000000002</v>
      </c>
      <c r="D23" s="18">
        <f>SUM(D24:D27)</f>
        <v>18796.099999999999</v>
      </c>
    </row>
    <row r="24" spans="1:4" ht="110.25" x14ac:dyDescent="0.25">
      <c r="A24" s="4" t="s">
        <v>174</v>
      </c>
      <c r="B24" s="23" t="s">
        <v>173</v>
      </c>
      <c r="C24" s="20">
        <v>9525.1</v>
      </c>
      <c r="D24" s="20">
        <v>9710.7000000000007</v>
      </c>
    </row>
    <row r="25" spans="1:4" ht="126" x14ac:dyDescent="0.25">
      <c r="A25" s="4" t="s">
        <v>176</v>
      </c>
      <c r="B25" s="23" t="s">
        <v>175</v>
      </c>
      <c r="C25" s="20">
        <v>44.3</v>
      </c>
      <c r="D25" s="20">
        <v>56.1</v>
      </c>
    </row>
    <row r="26" spans="1:4" ht="126" x14ac:dyDescent="0.25">
      <c r="A26" s="4" t="s">
        <v>178</v>
      </c>
      <c r="B26" s="23" t="s">
        <v>177</v>
      </c>
      <c r="C26" s="20">
        <v>10144.5</v>
      </c>
      <c r="D26" s="20">
        <v>10086.299999999999</v>
      </c>
    </row>
    <row r="27" spans="1:4" ht="126" x14ac:dyDescent="0.25">
      <c r="A27" s="4" t="s">
        <v>180</v>
      </c>
      <c r="B27" s="23" t="s">
        <v>179</v>
      </c>
      <c r="C27" s="20">
        <v>-1285.8</v>
      </c>
      <c r="D27" s="20">
        <v>-1057</v>
      </c>
    </row>
    <row r="28" spans="1:4" x14ac:dyDescent="0.25">
      <c r="A28" s="5" t="s">
        <v>182</v>
      </c>
      <c r="B28" s="17" t="s">
        <v>181</v>
      </c>
      <c r="C28" s="18">
        <f>SUM(C29:C35)</f>
        <v>693004.6</v>
      </c>
      <c r="D28" s="18">
        <f>SUM(D29:D35)</f>
        <v>712714.90000000014</v>
      </c>
    </row>
    <row r="29" spans="1:4" ht="31.5" x14ac:dyDescent="0.25">
      <c r="A29" s="4" t="s">
        <v>19</v>
      </c>
      <c r="B29" s="19" t="s">
        <v>20</v>
      </c>
      <c r="C29" s="20">
        <v>358095.6</v>
      </c>
      <c r="D29" s="20">
        <v>402663</v>
      </c>
    </row>
    <row r="30" spans="1:4" ht="63" x14ac:dyDescent="0.25">
      <c r="A30" s="4" t="s">
        <v>21</v>
      </c>
      <c r="B30" s="19" t="s">
        <v>22</v>
      </c>
      <c r="C30" s="20">
        <v>215558</v>
      </c>
      <c r="D30" s="20">
        <v>186107.3</v>
      </c>
    </row>
    <row r="31" spans="1:4" ht="63" x14ac:dyDescent="0.25">
      <c r="A31" s="4" t="s">
        <v>23</v>
      </c>
      <c r="B31" s="19" t="s">
        <v>24</v>
      </c>
      <c r="C31" s="20">
        <v>350</v>
      </c>
      <c r="D31" s="20">
        <v>385.7</v>
      </c>
    </row>
    <row r="32" spans="1:4" ht="63" x14ac:dyDescent="0.25">
      <c r="A32" s="4" t="s">
        <v>25</v>
      </c>
      <c r="B32" s="19" t="s">
        <v>26</v>
      </c>
      <c r="C32" s="20">
        <v>0</v>
      </c>
      <c r="D32" s="20">
        <v>14.8</v>
      </c>
    </row>
    <row r="33" spans="1:4" ht="47.25" x14ac:dyDescent="0.25">
      <c r="A33" s="4" t="s">
        <v>27</v>
      </c>
      <c r="B33" s="19" t="s">
        <v>28</v>
      </c>
      <c r="C33" s="20">
        <v>14377.3</v>
      </c>
      <c r="D33" s="20">
        <v>14402.8</v>
      </c>
    </row>
    <row r="34" spans="1:4" ht="47.25" x14ac:dyDescent="0.25">
      <c r="A34" s="4" t="s">
        <v>29</v>
      </c>
      <c r="B34" s="19" t="s">
        <v>30</v>
      </c>
      <c r="C34" s="20">
        <v>0</v>
      </c>
      <c r="D34" s="20">
        <v>11.4</v>
      </c>
    </row>
    <row r="35" spans="1:4" ht="63" x14ac:dyDescent="0.25">
      <c r="A35" s="4" t="s">
        <v>31</v>
      </c>
      <c r="B35" s="19" t="s">
        <v>32</v>
      </c>
      <c r="C35" s="20">
        <v>104623.7</v>
      </c>
      <c r="D35" s="20">
        <v>109129.9</v>
      </c>
    </row>
    <row r="36" spans="1:4" x14ac:dyDescent="0.25">
      <c r="A36" s="5" t="s">
        <v>184</v>
      </c>
      <c r="B36" s="17" t="s">
        <v>183</v>
      </c>
      <c r="C36" s="18">
        <f>SUM(C37:C39)</f>
        <v>740367.1</v>
      </c>
      <c r="D36" s="18">
        <f>SUM(D37:D39)</f>
        <v>752950.29999999993</v>
      </c>
    </row>
    <row r="37" spans="1:4" ht="78.75" x14ac:dyDescent="0.25">
      <c r="A37" s="4" t="s">
        <v>33</v>
      </c>
      <c r="B37" s="19" t="s">
        <v>34</v>
      </c>
      <c r="C37" s="20">
        <v>482818</v>
      </c>
      <c r="D37" s="20">
        <v>486121.5</v>
      </c>
    </row>
    <row r="38" spans="1:4" ht="31.5" x14ac:dyDescent="0.25">
      <c r="A38" s="4" t="s">
        <v>35</v>
      </c>
      <c r="B38" s="19" t="s">
        <v>36</v>
      </c>
      <c r="C38" s="20">
        <v>184304</v>
      </c>
      <c r="D38" s="20">
        <v>191301.6</v>
      </c>
    </row>
    <row r="39" spans="1:4" ht="31.5" x14ac:dyDescent="0.25">
      <c r="A39" s="4" t="s">
        <v>37</v>
      </c>
      <c r="B39" s="19" t="s">
        <v>38</v>
      </c>
      <c r="C39" s="20">
        <v>73245.100000000006</v>
      </c>
      <c r="D39" s="20">
        <v>75527.199999999997</v>
      </c>
    </row>
    <row r="40" spans="1:4" x14ac:dyDescent="0.25">
      <c r="A40" s="5" t="s">
        <v>186</v>
      </c>
      <c r="B40" s="17" t="s">
        <v>185</v>
      </c>
      <c r="C40" s="18">
        <f>SUM(C41:C43)</f>
        <v>52562</v>
      </c>
      <c r="D40" s="18">
        <f>SUM(D41:D43)</f>
        <v>97028.6</v>
      </c>
    </row>
    <row r="41" spans="1:4" ht="66.75" customHeight="1" x14ac:dyDescent="0.25">
      <c r="A41" s="4" t="s">
        <v>39</v>
      </c>
      <c r="B41" s="19" t="s">
        <v>40</v>
      </c>
      <c r="C41" s="20">
        <v>45609.599999999999</v>
      </c>
      <c r="D41" s="20">
        <v>105275.6</v>
      </c>
    </row>
    <row r="42" spans="1:4" ht="82.5" customHeight="1" x14ac:dyDescent="0.25">
      <c r="A42" s="4" t="s">
        <v>41</v>
      </c>
      <c r="B42" s="23" t="s">
        <v>42</v>
      </c>
      <c r="C42" s="20">
        <v>6877.4</v>
      </c>
      <c r="D42" s="20">
        <v>-8332</v>
      </c>
    </row>
    <row r="43" spans="1:4" ht="47.25" x14ac:dyDescent="0.25">
      <c r="A43" s="4" t="s">
        <v>43</v>
      </c>
      <c r="B43" s="19" t="s">
        <v>44</v>
      </c>
      <c r="C43" s="20">
        <v>75</v>
      </c>
      <c r="D43" s="20">
        <v>85</v>
      </c>
    </row>
    <row r="44" spans="1:4" ht="47.25" x14ac:dyDescent="0.25">
      <c r="A44" s="5" t="s">
        <v>188</v>
      </c>
      <c r="B44" s="17" t="s">
        <v>187</v>
      </c>
      <c r="C44" s="20">
        <v>0</v>
      </c>
      <c r="D44" s="18">
        <v>160.1</v>
      </c>
    </row>
    <row r="45" spans="1:4" ht="51.75" customHeight="1" x14ac:dyDescent="0.25">
      <c r="A45" s="4" t="s">
        <v>190</v>
      </c>
      <c r="B45" s="19" t="s">
        <v>189</v>
      </c>
      <c r="C45" s="20">
        <v>0</v>
      </c>
      <c r="D45" s="20">
        <v>160.1</v>
      </c>
    </row>
    <row r="46" spans="1:4" ht="51" customHeight="1" x14ac:dyDescent="0.25">
      <c r="A46" s="5" t="s">
        <v>192</v>
      </c>
      <c r="B46" s="17" t="s">
        <v>191</v>
      </c>
      <c r="C46" s="18">
        <f>SUM(C47:C56)</f>
        <v>460587.2</v>
      </c>
      <c r="D46" s="18">
        <f>SUM(D47:D56)</f>
        <v>601771.69999999984</v>
      </c>
    </row>
    <row r="47" spans="1:4" ht="82.5" customHeight="1" x14ac:dyDescent="0.25">
      <c r="A47" s="4" t="s">
        <v>45</v>
      </c>
      <c r="B47" s="23" t="s">
        <v>46</v>
      </c>
      <c r="C47" s="20">
        <v>208751</v>
      </c>
      <c r="D47" s="20">
        <v>224833</v>
      </c>
    </row>
    <row r="48" spans="1:4" ht="78.75" x14ac:dyDescent="0.25">
      <c r="A48" s="4" t="s">
        <v>47</v>
      </c>
      <c r="B48" s="19" t="s">
        <v>48</v>
      </c>
      <c r="C48" s="20">
        <v>82914</v>
      </c>
      <c r="D48" s="20">
        <v>205441.1</v>
      </c>
    </row>
    <row r="49" spans="1:4" ht="78.75" x14ac:dyDescent="0.25">
      <c r="A49" s="4" t="s">
        <v>49</v>
      </c>
      <c r="B49" s="19" t="s">
        <v>50</v>
      </c>
      <c r="C49" s="20">
        <v>2669</v>
      </c>
      <c r="D49" s="20">
        <v>3926.7</v>
      </c>
    </row>
    <row r="50" spans="1:4" ht="31.5" x14ac:dyDescent="0.25">
      <c r="A50" s="4" t="s">
        <v>51</v>
      </c>
      <c r="B50" s="19" t="s">
        <v>52</v>
      </c>
      <c r="C50" s="20">
        <v>116948</v>
      </c>
      <c r="D50" s="20">
        <v>112904.9</v>
      </c>
    </row>
    <row r="51" spans="1:4" ht="110.25" x14ac:dyDescent="0.25">
      <c r="A51" s="4" t="s">
        <v>53</v>
      </c>
      <c r="B51" s="23" t="s">
        <v>54</v>
      </c>
      <c r="C51" s="20">
        <v>36</v>
      </c>
      <c r="D51" s="20">
        <v>35.700000000000003</v>
      </c>
    </row>
    <row r="52" spans="1:4" ht="94.5" x14ac:dyDescent="0.25">
      <c r="A52" s="4" t="s">
        <v>55</v>
      </c>
      <c r="B52" s="23" t="s">
        <v>56</v>
      </c>
      <c r="C52" s="20">
        <v>46.3</v>
      </c>
      <c r="D52" s="20">
        <v>59.6</v>
      </c>
    </row>
    <row r="53" spans="1:4" ht="47.25" x14ac:dyDescent="0.25">
      <c r="A53" s="4" t="s">
        <v>194</v>
      </c>
      <c r="B53" s="19" t="s">
        <v>193</v>
      </c>
      <c r="C53" s="20">
        <v>262.39999999999998</v>
      </c>
      <c r="D53" s="20">
        <v>262.39999999999998</v>
      </c>
    </row>
    <row r="54" spans="1:4" ht="47.25" x14ac:dyDescent="0.25">
      <c r="A54" s="4" t="s">
        <v>57</v>
      </c>
      <c r="B54" s="19" t="s">
        <v>58</v>
      </c>
      <c r="C54" s="20">
        <v>200</v>
      </c>
      <c r="D54" s="20">
        <v>104.6</v>
      </c>
    </row>
    <row r="55" spans="1:4" ht="78.75" x14ac:dyDescent="0.25">
      <c r="A55" s="4" t="s">
        <v>59</v>
      </c>
      <c r="B55" s="19" t="s">
        <v>60</v>
      </c>
      <c r="C55" s="20">
        <v>30256.3</v>
      </c>
      <c r="D55" s="20">
        <v>30152.1</v>
      </c>
    </row>
    <row r="56" spans="1:4" ht="94.5" x14ac:dyDescent="0.25">
      <c r="A56" s="4" t="s">
        <v>196</v>
      </c>
      <c r="B56" s="23" t="s">
        <v>195</v>
      </c>
      <c r="C56" s="20">
        <v>18504.2</v>
      </c>
      <c r="D56" s="20">
        <v>24051.599999999999</v>
      </c>
    </row>
    <row r="57" spans="1:4" ht="31.5" x14ac:dyDescent="0.25">
      <c r="A57" s="5" t="s">
        <v>198</v>
      </c>
      <c r="B57" s="17" t="s">
        <v>197</v>
      </c>
      <c r="C57" s="18">
        <f>SUM(C58:C61)</f>
        <v>19670</v>
      </c>
      <c r="D57" s="18">
        <f>SUM(D58:D61)</f>
        <v>20004.7</v>
      </c>
    </row>
    <row r="58" spans="1:4" ht="63" x14ac:dyDescent="0.25">
      <c r="A58" s="4" t="s">
        <v>61</v>
      </c>
      <c r="B58" s="19" t="s">
        <v>62</v>
      </c>
      <c r="C58" s="20">
        <v>3900</v>
      </c>
      <c r="D58" s="20">
        <v>3945</v>
      </c>
    </row>
    <row r="59" spans="1:4" ht="63" x14ac:dyDescent="0.25">
      <c r="A59" s="4" t="s">
        <v>63</v>
      </c>
      <c r="B59" s="19" t="s">
        <v>64</v>
      </c>
      <c r="C59" s="20">
        <v>170</v>
      </c>
      <c r="D59" s="20">
        <v>392.6</v>
      </c>
    </row>
    <row r="60" spans="1:4" x14ac:dyDescent="0.25">
      <c r="A60" s="4" t="s">
        <v>200</v>
      </c>
      <c r="B60" s="19" t="s">
        <v>199</v>
      </c>
      <c r="C60" s="20">
        <v>10500</v>
      </c>
      <c r="D60" s="20">
        <v>10604.9</v>
      </c>
    </row>
    <row r="61" spans="1:4" x14ac:dyDescent="0.25">
      <c r="A61" s="4" t="s">
        <v>202</v>
      </c>
      <c r="B61" s="19" t="s">
        <v>201</v>
      </c>
      <c r="C61" s="20">
        <v>5100</v>
      </c>
      <c r="D61" s="20">
        <v>5062.2</v>
      </c>
    </row>
    <row r="62" spans="1:4" ht="31.5" x14ac:dyDescent="0.25">
      <c r="A62" s="5" t="s">
        <v>65</v>
      </c>
      <c r="B62" s="17" t="s">
        <v>203</v>
      </c>
      <c r="C62" s="18">
        <f>SUM(C63:C64)</f>
        <v>15114.3</v>
      </c>
      <c r="D62" s="18">
        <f>SUM(D63:D64)</f>
        <v>95447.099999999991</v>
      </c>
    </row>
    <row r="63" spans="1:4" ht="31.5" x14ac:dyDescent="0.25">
      <c r="A63" s="4" t="s">
        <v>66</v>
      </c>
      <c r="B63" s="19" t="s">
        <v>67</v>
      </c>
      <c r="C63" s="20">
        <v>2526</v>
      </c>
      <c r="D63" s="20">
        <v>3005.7</v>
      </c>
    </row>
    <row r="64" spans="1:4" ht="31.5" x14ac:dyDescent="0.25">
      <c r="A64" s="4" t="s">
        <v>68</v>
      </c>
      <c r="B64" s="19" t="s">
        <v>69</v>
      </c>
      <c r="C64" s="20">
        <v>12588.3</v>
      </c>
      <c r="D64" s="20">
        <v>92441.4</v>
      </c>
    </row>
    <row r="65" spans="1:4" ht="31.5" x14ac:dyDescent="0.25">
      <c r="A65" s="5" t="s">
        <v>205</v>
      </c>
      <c r="B65" s="17" t="s">
        <v>204</v>
      </c>
      <c r="C65" s="18">
        <f>SUM(C66:C72)</f>
        <v>111300.70000000001</v>
      </c>
      <c r="D65" s="18">
        <f>SUM(D66:D72)</f>
        <v>113519.09999999999</v>
      </c>
    </row>
    <row r="66" spans="1:4" ht="31.5" x14ac:dyDescent="0.25">
      <c r="A66" s="4" t="s">
        <v>70</v>
      </c>
      <c r="B66" s="19" t="s">
        <v>71</v>
      </c>
      <c r="C66" s="20">
        <v>16651</v>
      </c>
      <c r="D66" s="20">
        <v>4199.1000000000004</v>
      </c>
    </row>
    <row r="67" spans="1:4" ht="94.5" x14ac:dyDescent="0.25">
      <c r="A67" s="4" t="s">
        <v>72</v>
      </c>
      <c r="B67" s="23" t="s">
        <v>73</v>
      </c>
      <c r="C67" s="20">
        <v>36391</v>
      </c>
      <c r="D67" s="20">
        <v>40951.1</v>
      </c>
    </row>
    <row r="68" spans="1:4" ht="94.5" x14ac:dyDescent="0.25">
      <c r="A68" s="4" t="s">
        <v>207</v>
      </c>
      <c r="B68" s="23" t="s">
        <v>206</v>
      </c>
      <c r="C68" s="20">
        <v>124.2</v>
      </c>
      <c r="D68" s="20">
        <v>125.4</v>
      </c>
    </row>
    <row r="69" spans="1:4" ht="94.5" x14ac:dyDescent="0.25">
      <c r="A69" s="4" t="s">
        <v>74</v>
      </c>
      <c r="B69" s="23" t="s">
        <v>75</v>
      </c>
      <c r="C69" s="20">
        <v>234.4</v>
      </c>
      <c r="D69" s="20">
        <v>234.4</v>
      </c>
    </row>
    <row r="70" spans="1:4" ht="47.25" x14ac:dyDescent="0.25">
      <c r="A70" s="4" t="s">
        <v>76</v>
      </c>
      <c r="B70" s="19" t="s">
        <v>77</v>
      </c>
      <c r="C70" s="20">
        <v>36949</v>
      </c>
      <c r="D70" s="20">
        <v>36222.300000000003</v>
      </c>
    </row>
    <row r="71" spans="1:4" ht="63" x14ac:dyDescent="0.25">
      <c r="A71" s="4" t="s">
        <v>78</v>
      </c>
      <c r="B71" s="19" t="s">
        <v>79</v>
      </c>
      <c r="C71" s="20">
        <v>18980.099999999999</v>
      </c>
      <c r="D71" s="20">
        <v>29179.599999999999</v>
      </c>
    </row>
    <row r="72" spans="1:4" ht="78.75" x14ac:dyDescent="0.25">
      <c r="A72" s="4" t="s">
        <v>80</v>
      </c>
      <c r="B72" s="23" t="s">
        <v>81</v>
      </c>
      <c r="C72" s="20">
        <v>1971</v>
      </c>
      <c r="D72" s="20">
        <v>2607.1999999999998</v>
      </c>
    </row>
    <row r="73" spans="1:4" x14ac:dyDescent="0.25">
      <c r="A73" s="5" t="s">
        <v>209</v>
      </c>
      <c r="B73" s="17" t="s">
        <v>208</v>
      </c>
      <c r="C73" s="18">
        <f>SUM(C74:C107)</f>
        <v>45286.400000000009</v>
      </c>
      <c r="D73" s="18">
        <f>SUM(D74:D107)</f>
        <v>56628</v>
      </c>
    </row>
    <row r="74" spans="1:4" ht="78.75" x14ac:dyDescent="0.25">
      <c r="A74" s="4" t="s">
        <v>211</v>
      </c>
      <c r="B74" s="23" t="s">
        <v>210</v>
      </c>
      <c r="C74" s="20">
        <v>127.5</v>
      </c>
      <c r="D74" s="20">
        <v>237</v>
      </c>
    </row>
    <row r="75" spans="1:4" ht="110.25" x14ac:dyDescent="0.25">
      <c r="A75" s="4" t="s">
        <v>213</v>
      </c>
      <c r="B75" s="23" t="s">
        <v>212</v>
      </c>
      <c r="C75" s="20">
        <v>940</v>
      </c>
      <c r="D75" s="20">
        <v>948.6</v>
      </c>
    </row>
    <row r="76" spans="1:4" ht="78.75" x14ac:dyDescent="0.25">
      <c r="A76" s="4" t="s">
        <v>215</v>
      </c>
      <c r="B76" s="23" t="s">
        <v>214</v>
      </c>
      <c r="C76" s="20">
        <v>183.7</v>
      </c>
      <c r="D76" s="20">
        <v>128</v>
      </c>
    </row>
    <row r="77" spans="1:4" ht="94.5" x14ac:dyDescent="0.25">
      <c r="A77" s="4" t="s">
        <v>217</v>
      </c>
      <c r="B77" s="23" t="s">
        <v>216</v>
      </c>
      <c r="C77" s="20">
        <v>14.7</v>
      </c>
      <c r="D77" s="20">
        <v>14.2</v>
      </c>
    </row>
    <row r="78" spans="1:4" ht="94.5" x14ac:dyDescent="0.25">
      <c r="A78" s="4" t="s">
        <v>82</v>
      </c>
      <c r="B78" s="23" t="s">
        <v>218</v>
      </c>
      <c r="C78" s="20">
        <v>40</v>
      </c>
      <c r="D78" s="20">
        <v>0</v>
      </c>
    </row>
    <row r="79" spans="1:4" ht="94.5" x14ac:dyDescent="0.25">
      <c r="A79" s="4" t="s">
        <v>220</v>
      </c>
      <c r="B79" s="23" t="s">
        <v>219</v>
      </c>
      <c r="C79" s="20">
        <v>4.8</v>
      </c>
      <c r="D79" s="20">
        <v>4.2</v>
      </c>
    </row>
    <row r="80" spans="1:4" ht="94.5" x14ac:dyDescent="0.25">
      <c r="A80" s="4" t="s">
        <v>222</v>
      </c>
      <c r="B80" s="23" t="s">
        <v>221</v>
      </c>
      <c r="C80" s="20">
        <v>2.1</v>
      </c>
      <c r="D80" s="20">
        <v>2.1</v>
      </c>
    </row>
    <row r="81" spans="1:4" ht="78.75" x14ac:dyDescent="0.25">
      <c r="A81" s="4" t="s">
        <v>224</v>
      </c>
      <c r="B81" s="19" t="s">
        <v>223</v>
      </c>
      <c r="C81" s="20">
        <v>8.9</v>
      </c>
      <c r="D81" s="20">
        <v>18.5</v>
      </c>
    </row>
    <row r="82" spans="1:4" ht="78.75" x14ac:dyDescent="0.25">
      <c r="A82" s="4" t="s">
        <v>226</v>
      </c>
      <c r="B82" s="23" t="s">
        <v>225</v>
      </c>
      <c r="C82" s="20">
        <v>86.1</v>
      </c>
      <c r="D82" s="20">
        <v>53.7</v>
      </c>
    </row>
    <row r="83" spans="1:4" ht="110.25" x14ac:dyDescent="0.25">
      <c r="A83" s="4" t="s">
        <v>228</v>
      </c>
      <c r="B83" s="23" t="s">
        <v>227</v>
      </c>
      <c r="C83" s="20">
        <v>688.7</v>
      </c>
      <c r="D83" s="20">
        <v>709</v>
      </c>
    </row>
    <row r="84" spans="1:4" ht="157.5" x14ac:dyDescent="0.25">
      <c r="A84" s="4" t="s">
        <v>230</v>
      </c>
      <c r="B84" s="23" t="s">
        <v>229</v>
      </c>
      <c r="C84" s="20">
        <v>209.7</v>
      </c>
      <c r="D84" s="20">
        <v>335</v>
      </c>
    </row>
    <row r="85" spans="1:4" ht="141.75" x14ac:dyDescent="0.25">
      <c r="A85" s="4" t="s">
        <v>83</v>
      </c>
      <c r="B85" s="23" t="s">
        <v>231</v>
      </c>
      <c r="C85" s="20">
        <v>91.4</v>
      </c>
      <c r="D85" s="20">
        <v>98.9</v>
      </c>
    </row>
    <row r="86" spans="1:4" ht="94.5" x14ac:dyDescent="0.25">
      <c r="A86" s="4" t="s">
        <v>84</v>
      </c>
      <c r="B86" s="23" t="s">
        <v>85</v>
      </c>
      <c r="C86" s="20">
        <v>188.7</v>
      </c>
      <c r="D86" s="20">
        <v>213.2</v>
      </c>
    </row>
    <row r="87" spans="1:4" ht="94.5" x14ac:dyDescent="0.25">
      <c r="A87" s="4" t="s">
        <v>233</v>
      </c>
      <c r="B87" s="23" t="s">
        <v>232</v>
      </c>
      <c r="C87" s="20">
        <v>78.599999999999994</v>
      </c>
      <c r="D87" s="20">
        <v>292.39999999999998</v>
      </c>
    </row>
    <row r="88" spans="1:4" ht="126" x14ac:dyDescent="0.25">
      <c r="A88" s="4" t="s">
        <v>235</v>
      </c>
      <c r="B88" s="23" t="s">
        <v>234</v>
      </c>
      <c r="C88" s="20">
        <v>24.5</v>
      </c>
      <c r="D88" s="20">
        <v>24.5</v>
      </c>
    </row>
    <row r="89" spans="1:4" ht="78.75" x14ac:dyDescent="0.25">
      <c r="A89" s="4" t="s">
        <v>237</v>
      </c>
      <c r="B89" s="23" t="s">
        <v>236</v>
      </c>
      <c r="C89" s="20">
        <v>563</v>
      </c>
      <c r="D89" s="20">
        <v>888.8</v>
      </c>
    </row>
    <row r="90" spans="1:4" ht="94.5" x14ac:dyDescent="0.25">
      <c r="A90" s="4" t="s">
        <v>239</v>
      </c>
      <c r="B90" s="23" t="s">
        <v>238</v>
      </c>
      <c r="C90" s="20">
        <v>8659</v>
      </c>
      <c r="D90" s="20">
        <v>11330.4</v>
      </c>
    </row>
    <row r="91" spans="1:4" ht="157.5" x14ac:dyDescent="0.25">
      <c r="A91" s="4" t="s">
        <v>86</v>
      </c>
      <c r="B91" s="23" t="s">
        <v>87</v>
      </c>
      <c r="C91" s="20">
        <v>1300</v>
      </c>
      <c r="D91" s="20">
        <v>2333.9</v>
      </c>
    </row>
    <row r="92" spans="1:4" ht="157.5" x14ac:dyDescent="0.25">
      <c r="A92" s="4" t="s">
        <v>88</v>
      </c>
      <c r="B92" s="23" t="s">
        <v>89</v>
      </c>
      <c r="C92" s="20">
        <v>30</v>
      </c>
      <c r="D92" s="20">
        <v>30</v>
      </c>
    </row>
    <row r="93" spans="1:4" ht="141.75" x14ac:dyDescent="0.25">
      <c r="A93" s="4" t="s">
        <v>241</v>
      </c>
      <c r="B93" s="23" t="s">
        <v>240</v>
      </c>
      <c r="C93" s="20">
        <v>374.2</v>
      </c>
      <c r="D93" s="20">
        <v>161.9</v>
      </c>
    </row>
    <row r="94" spans="1:4" ht="141.75" x14ac:dyDescent="0.25">
      <c r="A94" s="4" t="s">
        <v>243</v>
      </c>
      <c r="B94" s="23" t="s">
        <v>242</v>
      </c>
      <c r="C94" s="20">
        <v>-162.80000000000001</v>
      </c>
      <c r="D94" s="20">
        <v>7.4</v>
      </c>
    </row>
    <row r="95" spans="1:4" ht="63" x14ac:dyDescent="0.25">
      <c r="A95" s="4" t="s">
        <v>90</v>
      </c>
      <c r="B95" s="19" t="s">
        <v>91</v>
      </c>
      <c r="C95" s="20">
        <v>1501.4</v>
      </c>
      <c r="D95" s="20">
        <v>2299.1</v>
      </c>
    </row>
    <row r="96" spans="1:4" ht="78.75" x14ac:dyDescent="0.25">
      <c r="A96" s="4" t="s">
        <v>92</v>
      </c>
      <c r="B96" s="19" t="s">
        <v>93</v>
      </c>
      <c r="C96" s="20">
        <v>0</v>
      </c>
      <c r="D96" s="20">
        <v>0.2</v>
      </c>
    </row>
    <row r="97" spans="1:4" ht="78.75" x14ac:dyDescent="0.25">
      <c r="A97" s="4" t="s">
        <v>94</v>
      </c>
      <c r="B97" s="19" t="s">
        <v>244</v>
      </c>
      <c r="C97" s="20">
        <v>9965.1</v>
      </c>
      <c r="D97" s="20">
        <v>11333.8</v>
      </c>
    </row>
    <row r="98" spans="1:4" ht="47.25" x14ac:dyDescent="0.25">
      <c r="A98" s="4" t="s">
        <v>95</v>
      </c>
      <c r="B98" s="19" t="s">
        <v>96</v>
      </c>
      <c r="C98" s="20">
        <v>207.9</v>
      </c>
      <c r="D98" s="20">
        <v>207.9</v>
      </c>
    </row>
    <row r="99" spans="1:4" ht="63" x14ac:dyDescent="0.25">
      <c r="A99" s="4" t="s">
        <v>97</v>
      </c>
      <c r="B99" s="19" t="s">
        <v>98</v>
      </c>
      <c r="C99" s="20">
        <v>19175.599999999999</v>
      </c>
      <c r="D99" s="20">
        <v>22992.9</v>
      </c>
    </row>
    <row r="100" spans="1:4" ht="157.5" x14ac:dyDescent="0.25">
      <c r="A100" s="4" t="s">
        <v>99</v>
      </c>
      <c r="B100" s="23" t="s">
        <v>100</v>
      </c>
      <c r="C100" s="20">
        <v>2</v>
      </c>
      <c r="D100" s="20">
        <v>2</v>
      </c>
    </row>
    <row r="101" spans="1:4" ht="110.25" x14ac:dyDescent="0.25">
      <c r="A101" s="4" t="s">
        <v>246</v>
      </c>
      <c r="B101" s="23" t="s">
        <v>245</v>
      </c>
      <c r="C101" s="20">
        <v>3.8</v>
      </c>
      <c r="D101" s="20">
        <v>3.7</v>
      </c>
    </row>
    <row r="102" spans="1:4" ht="63" x14ac:dyDescent="0.25">
      <c r="A102" s="4" t="s">
        <v>101</v>
      </c>
      <c r="B102" s="19" t="s">
        <v>102</v>
      </c>
      <c r="C102" s="20">
        <v>140.5</v>
      </c>
      <c r="D102" s="20">
        <v>240.5</v>
      </c>
    </row>
    <row r="103" spans="1:4" ht="63" x14ac:dyDescent="0.25">
      <c r="A103" s="4" t="s">
        <v>248</v>
      </c>
      <c r="B103" s="19" t="s">
        <v>247</v>
      </c>
      <c r="C103" s="20">
        <v>46.3</v>
      </c>
      <c r="D103" s="20">
        <v>26.7</v>
      </c>
    </row>
    <row r="104" spans="1:4" ht="78.75" x14ac:dyDescent="0.25">
      <c r="A104" s="4" t="s">
        <v>103</v>
      </c>
      <c r="B104" s="19" t="s">
        <v>104</v>
      </c>
      <c r="C104" s="20">
        <v>0</v>
      </c>
      <c r="D104" s="20">
        <v>4.8</v>
      </c>
    </row>
    <row r="105" spans="1:4" ht="173.25" x14ac:dyDescent="0.25">
      <c r="A105" s="4" t="s">
        <v>105</v>
      </c>
      <c r="B105" s="23" t="s">
        <v>249</v>
      </c>
      <c r="C105" s="20">
        <v>791</v>
      </c>
      <c r="D105" s="20">
        <v>94</v>
      </c>
    </row>
    <row r="106" spans="1:4" ht="94.5" x14ac:dyDescent="0.25">
      <c r="A106" s="4" t="s">
        <v>251</v>
      </c>
      <c r="B106" s="23" t="s">
        <v>250</v>
      </c>
      <c r="C106" s="20">
        <v>0</v>
      </c>
      <c r="D106" s="20">
        <v>0.6</v>
      </c>
    </row>
    <row r="107" spans="1:4" ht="78.75" x14ac:dyDescent="0.25">
      <c r="A107" s="4" t="s">
        <v>253</v>
      </c>
      <c r="B107" s="23" t="s">
        <v>252</v>
      </c>
      <c r="C107" s="20">
        <v>0</v>
      </c>
      <c r="D107" s="20">
        <v>1590.1</v>
      </c>
    </row>
    <row r="108" spans="1:4" x14ac:dyDescent="0.25">
      <c r="A108" s="5" t="s">
        <v>255</v>
      </c>
      <c r="B108" s="17" t="s">
        <v>254</v>
      </c>
      <c r="C108" s="18">
        <f>SUM(C109:C113)</f>
        <v>496.50000000000006</v>
      </c>
      <c r="D108" s="18">
        <f>SUM(D109:D113)</f>
        <v>529.4</v>
      </c>
    </row>
    <row r="109" spans="1:4" ht="31.5" x14ac:dyDescent="0.25">
      <c r="A109" s="4" t="s">
        <v>256</v>
      </c>
      <c r="B109" s="19" t="s">
        <v>106</v>
      </c>
      <c r="C109" s="20">
        <v>0</v>
      </c>
      <c r="D109" s="20">
        <v>5.7</v>
      </c>
    </row>
    <row r="110" spans="1:4" x14ac:dyDescent="0.25">
      <c r="A110" s="4" t="s">
        <v>107</v>
      </c>
      <c r="B110" s="19" t="s">
        <v>108</v>
      </c>
      <c r="C110" s="20">
        <v>452.3</v>
      </c>
      <c r="D110" s="20">
        <v>470.2</v>
      </c>
    </row>
    <row r="111" spans="1:4" ht="47.25" x14ac:dyDescent="0.25">
      <c r="A111" s="4" t="s">
        <v>258</v>
      </c>
      <c r="B111" s="19" t="s">
        <v>257</v>
      </c>
      <c r="C111" s="20">
        <v>24.5</v>
      </c>
      <c r="D111" s="20">
        <v>33.4</v>
      </c>
    </row>
    <row r="112" spans="1:4" ht="63" x14ac:dyDescent="0.25">
      <c r="A112" s="4" t="s">
        <v>260</v>
      </c>
      <c r="B112" s="19" t="s">
        <v>259</v>
      </c>
      <c r="C112" s="20">
        <v>14.1</v>
      </c>
      <c r="D112" s="20">
        <v>14.5</v>
      </c>
    </row>
    <row r="113" spans="1:4" ht="47.25" x14ac:dyDescent="0.25">
      <c r="A113" s="4" t="s">
        <v>262</v>
      </c>
      <c r="B113" s="19" t="s">
        <v>261</v>
      </c>
      <c r="C113" s="20">
        <v>5.6</v>
      </c>
      <c r="D113" s="20">
        <v>5.6</v>
      </c>
    </row>
    <row r="114" spans="1:4" x14ac:dyDescent="0.25">
      <c r="A114" s="5" t="s">
        <v>263</v>
      </c>
      <c r="B114" s="9" t="s">
        <v>109</v>
      </c>
      <c r="C114" s="6">
        <f>C115+C145+C147+C149+C151</f>
        <v>11307415.699999999</v>
      </c>
      <c r="D114" s="6">
        <f>D115+D145+D147+D149+D151</f>
        <v>10831111.399999999</v>
      </c>
    </row>
    <row r="115" spans="1:4" ht="56.25" x14ac:dyDescent="0.25">
      <c r="A115" s="5" t="s">
        <v>264</v>
      </c>
      <c r="B115" s="9" t="s">
        <v>110</v>
      </c>
      <c r="C115" s="6">
        <f>C116+C118+C133+C141</f>
        <v>11292415.699999999</v>
      </c>
      <c r="D115" s="6">
        <f>D116+D118+D133+D141</f>
        <v>10851725.299999999</v>
      </c>
    </row>
    <row r="116" spans="1:4" ht="37.5" x14ac:dyDescent="0.25">
      <c r="A116" s="5" t="s">
        <v>265</v>
      </c>
      <c r="B116" s="9" t="s">
        <v>304</v>
      </c>
      <c r="C116" s="6">
        <f>C117</f>
        <v>376610.2</v>
      </c>
      <c r="D116" s="6">
        <f>D117</f>
        <v>403346.8</v>
      </c>
    </row>
    <row r="117" spans="1:4" ht="37.5" x14ac:dyDescent="0.25">
      <c r="A117" s="4" t="s">
        <v>111</v>
      </c>
      <c r="B117" s="2" t="s">
        <v>112</v>
      </c>
      <c r="C117" s="3">
        <v>376610.2</v>
      </c>
      <c r="D117" s="3">
        <v>403346.8</v>
      </c>
    </row>
    <row r="118" spans="1:4" ht="37.5" x14ac:dyDescent="0.25">
      <c r="A118" s="5" t="s">
        <v>266</v>
      </c>
      <c r="B118" s="9" t="s">
        <v>306</v>
      </c>
      <c r="C118" s="6">
        <f>SUM(C119:C132)</f>
        <v>6655563</v>
      </c>
      <c r="D118" s="6">
        <f>SUM(D119:D132)</f>
        <v>6352793.2999999989</v>
      </c>
    </row>
    <row r="119" spans="1:4" ht="56.25" x14ac:dyDescent="0.25">
      <c r="A119" s="4" t="s">
        <v>113</v>
      </c>
      <c r="B119" s="2" t="s">
        <v>114</v>
      </c>
      <c r="C119" s="3">
        <v>354759.3</v>
      </c>
      <c r="D119" s="3">
        <v>376567.3</v>
      </c>
    </row>
    <row r="120" spans="1:4" ht="150" x14ac:dyDescent="0.25">
      <c r="A120" s="4" t="s">
        <v>115</v>
      </c>
      <c r="B120" s="27" t="s">
        <v>116</v>
      </c>
      <c r="C120" s="3">
        <v>71549.899999999994</v>
      </c>
      <c r="D120" s="3">
        <v>71549.899999999994</v>
      </c>
    </row>
    <row r="121" spans="1:4" ht="131.25" x14ac:dyDescent="0.25">
      <c r="A121" s="4" t="s">
        <v>117</v>
      </c>
      <c r="B121" s="27" t="s">
        <v>118</v>
      </c>
      <c r="C121" s="3">
        <v>9260.7000000000007</v>
      </c>
      <c r="D121" s="3">
        <v>4332.3</v>
      </c>
    </row>
    <row r="122" spans="1:4" ht="56.25" x14ac:dyDescent="0.25">
      <c r="A122" s="4" t="s">
        <v>268</v>
      </c>
      <c r="B122" s="2" t="s">
        <v>267</v>
      </c>
      <c r="C122" s="3">
        <v>706.4</v>
      </c>
      <c r="D122" s="3">
        <v>706.4</v>
      </c>
    </row>
    <row r="123" spans="1:4" ht="75" x14ac:dyDescent="0.25">
      <c r="A123" s="4" t="s">
        <v>270</v>
      </c>
      <c r="B123" s="2" t="s">
        <v>269</v>
      </c>
      <c r="C123" s="3">
        <v>21808</v>
      </c>
      <c r="D123" s="3">
        <v>0</v>
      </c>
    </row>
    <row r="124" spans="1:4" ht="150" x14ac:dyDescent="0.25">
      <c r="A124" s="4" t="s">
        <v>119</v>
      </c>
      <c r="B124" s="27" t="s">
        <v>120</v>
      </c>
      <c r="C124" s="3">
        <v>10630.3</v>
      </c>
      <c r="D124" s="3">
        <v>10630.3</v>
      </c>
    </row>
    <row r="125" spans="1:4" ht="75" x14ac:dyDescent="0.25">
      <c r="A125" s="4" t="s">
        <v>121</v>
      </c>
      <c r="B125" s="2" t="s">
        <v>122</v>
      </c>
      <c r="C125" s="3">
        <v>676717.1</v>
      </c>
      <c r="D125" s="3">
        <v>676717.1</v>
      </c>
    </row>
    <row r="126" spans="1:4" ht="93.75" x14ac:dyDescent="0.25">
      <c r="A126" s="4" t="s">
        <v>272</v>
      </c>
      <c r="B126" s="2" t="s">
        <v>271</v>
      </c>
      <c r="C126" s="3">
        <v>151515.20000000001</v>
      </c>
      <c r="D126" s="3">
        <v>151515.20000000001</v>
      </c>
    </row>
    <row r="127" spans="1:4" ht="37.5" x14ac:dyDescent="0.25">
      <c r="A127" s="4" t="s">
        <v>274</v>
      </c>
      <c r="B127" s="2" t="s">
        <v>273</v>
      </c>
      <c r="C127" s="3">
        <v>8000</v>
      </c>
      <c r="D127" s="3">
        <v>8000</v>
      </c>
    </row>
    <row r="128" spans="1:4" ht="56.25" x14ac:dyDescent="0.25">
      <c r="A128" s="4" t="s">
        <v>123</v>
      </c>
      <c r="B128" s="2" t="s">
        <v>124</v>
      </c>
      <c r="C128" s="3">
        <v>3138.5</v>
      </c>
      <c r="D128" s="3">
        <v>3138.5</v>
      </c>
    </row>
    <row r="129" spans="1:4" ht="93.75" x14ac:dyDescent="0.25">
      <c r="A129" s="4" t="s">
        <v>276</v>
      </c>
      <c r="B129" s="2" t="s">
        <v>275</v>
      </c>
      <c r="C129" s="3">
        <v>1264797.3999999999</v>
      </c>
      <c r="D129" s="3">
        <v>1264797.3999999999</v>
      </c>
    </row>
    <row r="130" spans="1:4" ht="37.5" x14ac:dyDescent="0.25">
      <c r="A130" s="4" t="s">
        <v>125</v>
      </c>
      <c r="B130" s="2" t="s">
        <v>126</v>
      </c>
      <c r="C130" s="3">
        <v>6500</v>
      </c>
      <c r="D130" s="3">
        <v>6500</v>
      </c>
    </row>
    <row r="131" spans="1:4" ht="56.25" x14ac:dyDescent="0.25">
      <c r="A131" s="4" t="s">
        <v>127</v>
      </c>
      <c r="B131" s="2" t="s">
        <v>128</v>
      </c>
      <c r="C131" s="3">
        <v>101293.8</v>
      </c>
      <c r="D131" s="3">
        <v>101293.8</v>
      </c>
    </row>
    <row r="132" spans="1:4" x14ac:dyDescent="0.25">
      <c r="A132" s="4" t="s">
        <v>129</v>
      </c>
      <c r="B132" s="2" t="s">
        <v>130</v>
      </c>
      <c r="C132" s="3">
        <v>3974886.4</v>
      </c>
      <c r="D132" s="3">
        <v>3677045.1</v>
      </c>
    </row>
    <row r="133" spans="1:4" ht="37.5" x14ac:dyDescent="0.25">
      <c r="A133" s="5" t="s">
        <v>277</v>
      </c>
      <c r="B133" s="9" t="s">
        <v>305</v>
      </c>
      <c r="C133" s="6">
        <f>SUM(C134:C140)</f>
        <v>3430376.5</v>
      </c>
      <c r="D133" s="6">
        <f>SUM(D134:D140)</f>
        <v>3396849.8000000003</v>
      </c>
    </row>
    <row r="134" spans="1:4" ht="93.75" x14ac:dyDescent="0.25">
      <c r="A134" s="4" t="s">
        <v>131</v>
      </c>
      <c r="B134" s="2" t="s">
        <v>132</v>
      </c>
      <c r="C134" s="3">
        <v>51074.2</v>
      </c>
      <c r="D134" s="3">
        <v>50886.3</v>
      </c>
    </row>
    <row r="135" spans="1:4" ht="112.5" x14ac:dyDescent="0.25">
      <c r="A135" s="4" t="s">
        <v>133</v>
      </c>
      <c r="B135" s="2" t="s">
        <v>134</v>
      </c>
      <c r="C135" s="3">
        <v>148163.5</v>
      </c>
      <c r="D135" s="3">
        <v>147905.1</v>
      </c>
    </row>
    <row r="136" spans="1:4" ht="93.75" x14ac:dyDescent="0.25">
      <c r="A136" s="4" t="s">
        <v>135</v>
      </c>
      <c r="B136" s="2" t="s">
        <v>278</v>
      </c>
      <c r="C136" s="3">
        <v>11700.4</v>
      </c>
      <c r="D136" s="3">
        <v>11700.4</v>
      </c>
    </row>
    <row r="137" spans="1:4" ht="93.75" x14ac:dyDescent="0.25">
      <c r="A137" s="4" t="s">
        <v>136</v>
      </c>
      <c r="B137" s="2" t="s">
        <v>137</v>
      </c>
      <c r="C137" s="3">
        <v>29</v>
      </c>
      <c r="D137" s="3">
        <v>6.6</v>
      </c>
    </row>
    <row r="138" spans="1:4" ht="168.75" x14ac:dyDescent="0.25">
      <c r="A138" s="4" t="s">
        <v>138</v>
      </c>
      <c r="B138" s="27" t="s">
        <v>139</v>
      </c>
      <c r="C138" s="3">
        <v>122570.3</v>
      </c>
      <c r="D138" s="3">
        <v>122570.3</v>
      </c>
    </row>
    <row r="139" spans="1:4" ht="93.75" x14ac:dyDescent="0.25">
      <c r="A139" s="4" t="s">
        <v>140</v>
      </c>
      <c r="B139" s="2" t="s">
        <v>141</v>
      </c>
      <c r="C139" s="3">
        <v>146774</v>
      </c>
      <c r="D139" s="3">
        <v>146774</v>
      </c>
    </row>
    <row r="140" spans="1:4" x14ac:dyDescent="0.25">
      <c r="A140" s="4" t="s">
        <v>142</v>
      </c>
      <c r="B140" s="2" t="s">
        <v>143</v>
      </c>
      <c r="C140" s="3">
        <v>2950065.1</v>
      </c>
      <c r="D140" s="3">
        <v>2917007.1</v>
      </c>
    </row>
    <row r="141" spans="1:4" x14ac:dyDescent="0.25">
      <c r="A141" s="5" t="s">
        <v>279</v>
      </c>
      <c r="B141" s="28" t="s">
        <v>307</v>
      </c>
      <c r="C141" s="6">
        <f>SUM(C142:C144)</f>
        <v>829866</v>
      </c>
      <c r="D141" s="6">
        <f>SUM(D142:D144)</f>
        <v>698735.4</v>
      </c>
    </row>
    <row r="142" spans="1:4" ht="131.25" x14ac:dyDescent="0.25">
      <c r="A142" s="4" t="s">
        <v>144</v>
      </c>
      <c r="B142" s="2" t="s">
        <v>145</v>
      </c>
      <c r="C142" s="3">
        <v>7762</v>
      </c>
      <c r="D142" s="3">
        <v>7762</v>
      </c>
    </row>
    <row r="143" spans="1:4" ht="56.25" x14ac:dyDescent="0.25">
      <c r="A143" s="4" t="s">
        <v>146</v>
      </c>
      <c r="B143" s="2" t="s">
        <v>147</v>
      </c>
      <c r="C143" s="3">
        <v>560676</v>
      </c>
      <c r="D143" s="3">
        <v>560676</v>
      </c>
    </row>
    <row r="144" spans="1:4" ht="37.5" x14ac:dyDescent="0.25">
      <c r="A144" s="4" t="s">
        <v>148</v>
      </c>
      <c r="B144" s="2" t="s">
        <v>149</v>
      </c>
      <c r="C144" s="3">
        <v>261428</v>
      </c>
      <c r="D144" s="3">
        <v>130297.4</v>
      </c>
    </row>
    <row r="145" spans="1:4" ht="56.25" x14ac:dyDescent="0.25">
      <c r="A145" s="5" t="s">
        <v>281</v>
      </c>
      <c r="B145" s="9" t="s">
        <v>280</v>
      </c>
      <c r="C145" s="3">
        <f>C146</f>
        <v>0</v>
      </c>
      <c r="D145" s="3">
        <f>D146</f>
        <v>909.1</v>
      </c>
    </row>
    <row r="146" spans="1:4" ht="56.25" x14ac:dyDescent="0.25">
      <c r="A146" s="4" t="s">
        <v>283</v>
      </c>
      <c r="B146" s="2" t="s">
        <v>282</v>
      </c>
      <c r="C146" s="3">
        <v>0</v>
      </c>
      <c r="D146" s="3">
        <v>909.1</v>
      </c>
    </row>
    <row r="147" spans="1:4" x14ac:dyDescent="0.25">
      <c r="A147" s="5" t="s">
        <v>285</v>
      </c>
      <c r="B147" s="9" t="s">
        <v>284</v>
      </c>
      <c r="C147" s="6">
        <f>C148</f>
        <v>15000</v>
      </c>
      <c r="D147" s="6">
        <f>D148</f>
        <v>15000</v>
      </c>
    </row>
    <row r="148" spans="1:4" ht="37.5" x14ac:dyDescent="0.25">
      <c r="A148" s="4" t="s">
        <v>150</v>
      </c>
      <c r="B148" s="2" t="s">
        <v>151</v>
      </c>
      <c r="C148" s="3">
        <v>15000</v>
      </c>
      <c r="D148" s="3">
        <v>15000</v>
      </c>
    </row>
    <row r="149" spans="1:4" ht="112.5" x14ac:dyDescent="0.25">
      <c r="A149" s="5" t="s">
        <v>286</v>
      </c>
      <c r="B149" s="9" t="s">
        <v>152</v>
      </c>
      <c r="C149" s="3">
        <f>C150</f>
        <v>0</v>
      </c>
      <c r="D149" s="3">
        <f>D150</f>
        <v>54707</v>
      </c>
    </row>
    <row r="150" spans="1:4" ht="37.5" x14ac:dyDescent="0.25">
      <c r="A150" s="4" t="s">
        <v>288</v>
      </c>
      <c r="B150" s="2" t="s">
        <v>287</v>
      </c>
      <c r="C150" s="3">
        <v>0</v>
      </c>
      <c r="D150" s="3">
        <v>54707</v>
      </c>
    </row>
    <row r="151" spans="1:4" ht="75" x14ac:dyDescent="0.25">
      <c r="A151" s="5" t="s">
        <v>289</v>
      </c>
      <c r="B151" s="9" t="s">
        <v>153</v>
      </c>
      <c r="C151" s="3">
        <f>SUM(C152:C158)</f>
        <v>0</v>
      </c>
      <c r="D151" s="3">
        <f>SUM(D152:D158)</f>
        <v>-91230</v>
      </c>
    </row>
    <row r="152" spans="1:4" ht="168.75" x14ac:dyDescent="0.25">
      <c r="A152" s="4" t="s">
        <v>291</v>
      </c>
      <c r="B152" s="27" t="s">
        <v>290</v>
      </c>
      <c r="C152" s="3">
        <v>0</v>
      </c>
      <c r="D152" s="3">
        <v>-10630.3</v>
      </c>
    </row>
    <row r="153" spans="1:4" ht="93.75" x14ac:dyDescent="0.25">
      <c r="A153" s="4" t="s">
        <v>293</v>
      </c>
      <c r="B153" s="2" t="s">
        <v>292</v>
      </c>
      <c r="C153" s="3">
        <v>0</v>
      </c>
      <c r="D153" s="3">
        <v>-478.5</v>
      </c>
    </row>
    <row r="154" spans="1:4" ht="56.25" x14ac:dyDescent="0.25">
      <c r="A154" s="4" t="s">
        <v>295</v>
      </c>
      <c r="B154" s="2" t="s">
        <v>294</v>
      </c>
      <c r="C154" s="3">
        <v>0</v>
      </c>
      <c r="D154" s="3">
        <v>-217.3</v>
      </c>
    </row>
    <row r="155" spans="1:4" ht="93.75" x14ac:dyDescent="0.25">
      <c r="A155" s="4" t="s">
        <v>296</v>
      </c>
      <c r="B155" s="2" t="s">
        <v>154</v>
      </c>
      <c r="C155" s="3">
        <v>0</v>
      </c>
      <c r="D155" s="3">
        <v>-33656.300000000003</v>
      </c>
    </row>
    <row r="156" spans="1:4" ht="56.25" x14ac:dyDescent="0.25">
      <c r="A156" s="4" t="s">
        <v>298</v>
      </c>
      <c r="B156" s="2" t="s">
        <v>297</v>
      </c>
      <c r="C156" s="3">
        <v>0</v>
      </c>
      <c r="D156" s="3">
        <v>-98.7</v>
      </c>
    </row>
    <row r="157" spans="1:4" ht="112.5" x14ac:dyDescent="0.25">
      <c r="A157" s="4" t="s">
        <v>300</v>
      </c>
      <c r="B157" s="2" t="s">
        <v>299</v>
      </c>
      <c r="C157" s="3">
        <v>0</v>
      </c>
      <c r="D157" s="3">
        <v>-37249.1</v>
      </c>
    </row>
    <row r="158" spans="1:4" ht="75" x14ac:dyDescent="0.25">
      <c r="A158" s="4" t="s">
        <v>301</v>
      </c>
      <c r="B158" s="2" t="s">
        <v>155</v>
      </c>
      <c r="C158" s="3">
        <v>0</v>
      </c>
      <c r="D158" s="3">
        <v>-8899.7999999999993</v>
      </c>
    </row>
    <row r="159" spans="1:4" x14ac:dyDescent="0.25">
      <c r="A159" s="29"/>
      <c r="B159" s="30"/>
      <c r="C159" s="31"/>
      <c r="D159" s="32" t="s">
        <v>156</v>
      </c>
    </row>
  </sheetData>
  <mergeCells count="3">
    <mergeCell ref="C1:D1"/>
    <mergeCell ref="A4:D4"/>
    <mergeCell ref="A5:D5"/>
  </mergeCells>
  <pageMargins left="0.59055118110236227" right="0.19685039370078741" top="0.39370078740157483" bottom="0.39370078740157483" header="0" footer="0"/>
  <pageSetup paperSize="9" scale="7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№1 доходы</vt:lpstr>
      <vt:lpstr>'Приложение №1 доходы'!Заголовки_для_печати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Захаревич Елена</dc:creator>
  <cp:lastModifiedBy>Захаревич Елена</cp:lastModifiedBy>
  <cp:lastPrinted>2025-04-17T02:29:56Z</cp:lastPrinted>
  <dcterms:created xsi:type="dcterms:W3CDTF">2024-04-19T03:50:25Z</dcterms:created>
  <dcterms:modified xsi:type="dcterms:W3CDTF">2025-04-21T00:55:20Z</dcterms:modified>
</cp:coreProperties>
</file>