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-195" windowWidth="17910" windowHeight="12405"/>
  </bookViews>
  <sheets>
    <sheet name="Лист1" sheetId="1" r:id="rId1"/>
  </sheets>
  <definedNames>
    <definedName name="_xlnm.Print_Area" localSheetId="0">Лист1!$A$1:$H$36</definedName>
  </definedNames>
  <calcPr calcId="145621"/>
</workbook>
</file>

<file path=xl/calcChain.xml><?xml version="1.0" encoding="utf-8"?>
<calcChain xmlns="http://schemas.openxmlformats.org/spreadsheetml/2006/main">
  <c r="C6" i="1" l="1"/>
  <c r="F12" i="1" l="1"/>
  <c r="F6" i="1" l="1"/>
  <c r="F17" i="1"/>
  <c r="F14" i="1" l="1"/>
  <c r="F11" i="1"/>
  <c r="F25" i="1" l="1"/>
  <c r="C7" i="1" l="1"/>
  <c r="F13" i="1"/>
  <c r="F24" i="1" l="1"/>
  <c r="F23" i="1"/>
  <c r="C22" i="1"/>
  <c r="F22" i="1" s="1"/>
  <c r="C16" i="1" l="1"/>
  <c r="F10" i="1" l="1"/>
  <c r="B28" i="1"/>
  <c r="F28" i="1" s="1"/>
  <c r="F30" i="1"/>
  <c r="F29" i="1"/>
  <c r="E28" i="1"/>
  <c r="D28" i="1"/>
  <c r="C28" i="1"/>
  <c r="C27" i="1" s="1"/>
  <c r="F27" i="1" s="1"/>
  <c r="F8" i="1"/>
  <c r="F21" i="1" l="1"/>
  <c r="D7" i="1"/>
  <c r="E7" i="1"/>
  <c r="F9" i="1"/>
  <c r="F7" i="1" l="1"/>
  <c r="C19" i="1"/>
  <c r="F15" i="1"/>
  <c r="F19" i="1" l="1"/>
  <c r="F16" i="1"/>
</calcChain>
</file>

<file path=xl/sharedStrings.xml><?xml version="1.0" encoding="utf-8"?>
<sst xmlns="http://schemas.openxmlformats.org/spreadsheetml/2006/main" count="62" uniqueCount="42">
  <si>
    <t xml:space="preserve">Приложение </t>
  </si>
  <si>
    <t>к пояснительной записке</t>
  </si>
  <si>
    <t>Наименование мероприятия</t>
  </si>
  <si>
    <t>Вносимые изменения</t>
  </si>
  <si>
    <t>Бюджет</t>
  </si>
  <si>
    <t xml:space="preserve">Итого по мероприятию </t>
  </si>
  <si>
    <t>Примечание</t>
  </si>
  <si>
    <t>Итого по муниципальной программе на 2023 год, в том числе:</t>
  </si>
  <si>
    <t>В соответствии с муниципальной программой в редакции от 27.06.2023 г № 3406</t>
  </si>
  <si>
    <r>
      <t xml:space="preserve">Мероприятие 4.1.6.
</t>
    </r>
    <r>
      <rPr>
        <sz val="14"/>
        <color indexed="8"/>
        <rFont val="Times New Roman"/>
        <family val="1"/>
        <charset val="204"/>
      </rPr>
      <t xml:space="preserve"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
</t>
    </r>
  </si>
  <si>
    <r>
      <t xml:space="preserve">Мероприятие 1.1.26.                                               </t>
    </r>
    <r>
      <rPr>
        <sz val="14"/>
        <color indexed="8"/>
        <rFont val="Times New Roman"/>
        <family val="1"/>
        <charset val="204"/>
      </rPr>
      <t>Расходы, направленные на модернизацию коммунальной инфраструктуры</t>
    </r>
  </si>
  <si>
    <t>гор.бюджет</t>
  </si>
  <si>
    <t>Итого</t>
  </si>
  <si>
    <r>
      <rPr>
        <b/>
        <sz val="14"/>
        <color indexed="8"/>
        <rFont val="Times New Roman"/>
        <family val="1"/>
        <charset val="204"/>
      </rPr>
      <t xml:space="preserve">Мероприятие 4.1.9.         </t>
    </r>
    <r>
      <rPr>
        <sz val="14"/>
        <color indexed="8"/>
        <rFont val="Times New Roman"/>
        <family val="1"/>
        <charset val="204"/>
      </rPr>
      <t xml:space="preserve">                                 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  </r>
  </si>
  <si>
    <r>
      <rPr>
        <b/>
        <sz val="13"/>
        <color indexed="8"/>
        <rFont val="Times New Roman"/>
        <family val="1"/>
        <charset val="204"/>
      </rPr>
      <t xml:space="preserve">Мероприятие 4.1.16.  </t>
    </r>
    <r>
      <rPr>
        <sz val="13"/>
        <color indexed="8"/>
        <rFont val="Times New Roman"/>
        <family val="1"/>
        <charset val="204"/>
      </rPr>
      <t xml:space="preserve">                                      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  </r>
  </si>
  <si>
    <r>
      <rPr>
        <b/>
        <sz val="13"/>
        <color indexed="8"/>
        <rFont val="Times New Roman"/>
        <family val="1"/>
        <charset val="204"/>
      </rPr>
      <t xml:space="preserve">Мероприятие 4.1.20.       </t>
    </r>
    <r>
      <rPr>
        <sz val="13"/>
        <color indexed="8"/>
        <rFont val="Times New Roman"/>
        <family val="1"/>
        <charset val="204"/>
      </rPr>
      <t xml:space="preserve">                 Благоустройство торговых зон города Благовещенска</t>
    </r>
  </si>
  <si>
    <t>В соответствии  со сводной бюджетной росписью городского бюджета</t>
  </si>
  <si>
    <t xml:space="preserve">В соответствии с уведомлением финансового управления администрации города Благовещенска  об изменении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трансфертов, имеющих целевое значение от 20.06.2023 № 03-12 </t>
  </si>
  <si>
    <t>Итого по муниципальной программе на 2024 год, в том числе:</t>
  </si>
  <si>
    <t>обл.бюджет</t>
  </si>
  <si>
    <r>
      <rPr>
        <b/>
        <sz val="14"/>
        <color indexed="8"/>
        <rFont val="Times New Roman"/>
        <family val="1"/>
        <charset val="204"/>
      </rPr>
      <t xml:space="preserve">Мероприятие 1.1.44.   </t>
    </r>
    <r>
      <rPr>
        <sz val="14"/>
        <color indexed="8"/>
        <rFont val="Times New Roman"/>
        <family val="1"/>
        <charset val="204"/>
      </rPr>
      <t xml:space="preserve">             Реконструкция тепловой сети в квартале 345 г.Благовещенск, Амурская область (в т.ч. проектные работы)</t>
    </r>
  </si>
  <si>
    <t xml:space="preserve">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годов», перераспределение на мероприятие 5.1.1. (возврат заимствования согласно постановлению администрации города Благовещенска от 23.05.2023 № 2542)</t>
  </si>
  <si>
    <r>
      <t xml:space="preserve">В соответствии с  постановлениями  администрации города Благовещенска:  от 21.06.23 № 3266 (резервный фонд)  9922,0 тыс.руб. </t>
    </r>
    <r>
      <rPr>
        <sz val="14"/>
        <rFont val="Times New Roman"/>
        <family val="1"/>
        <charset val="204"/>
      </rPr>
      <t>и от 22.06.23 №  3304  (резервный фонд) 3 500,0 тыс.руб.</t>
    </r>
  </si>
  <si>
    <r>
      <rPr>
        <b/>
        <sz val="13"/>
        <color indexed="8"/>
        <rFont val="Times New Roman"/>
        <family val="1"/>
        <charset val="204"/>
      </rPr>
      <t xml:space="preserve">Новое мероприятие 4.1.21.           </t>
    </r>
    <r>
      <rPr>
        <sz val="13"/>
        <color indexed="8"/>
        <rFont val="Times New Roman"/>
        <family val="1"/>
        <charset val="204"/>
      </rPr>
      <t xml:space="preserve">                              Расходы на ремонт фасадов многоквартирных домов</t>
    </r>
  </si>
  <si>
    <t xml:space="preserve"> В соответствии с  подпунктом 3 пункта 14 Решения Благовещенской городской Думы от 08.12.2022 № 50/145 «О городском бюджете на 2023 год и плановый период 2024 и 2025 годов», перераспределение с мероприятия 4.1.9. (возврат заимствования согласно постановлению администрации города Благовещенска от 23.05.2023 № 2542)</t>
  </si>
  <si>
    <r>
      <t xml:space="preserve">В  соответствии с  решением Благовещенской городской Думы  от 13.07.2023 </t>
    </r>
    <r>
      <rPr>
        <sz val="14"/>
        <rFont val="Times New Roman"/>
        <family val="1"/>
        <charset val="204"/>
      </rPr>
      <t>№ 58/73 «О внесении изменений в решение Благовещенской городской Думы  от 08.12.20</t>
    </r>
    <r>
      <rPr>
        <sz val="14"/>
        <color indexed="8"/>
        <rFont val="Times New Roman"/>
        <family val="1"/>
        <charset val="204"/>
      </rPr>
      <t>22  № 50/145 «О городском бюджете на 2023 год и плановый период 2024 и 2025 годов"</t>
    </r>
  </si>
  <si>
    <r>
      <t>В  соответствии с  решением Благовещенской городской Думы  от 13.07.2023 №</t>
    </r>
    <r>
      <rPr>
        <sz val="14"/>
        <rFont val="Times New Roman"/>
        <family val="1"/>
        <charset val="204"/>
      </rPr>
      <t xml:space="preserve"> 58/73 </t>
    </r>
    <r>
      <rPr>
        <sz val="14"/>
        <color indexed="8"/>
        <rFont val="Times New Roman"/>
        <family val="1"/>
        <charset val="204"/>
      </rPr>
      <t>«О внесении изменений в решение Благовещенской городской Думы  от 08.12.2022  № 50/145 «О городском бюджете на 2023 год и плановый период 2024 и 2025 годов"</t>
    </r>
  </si>
  <si>
    <r>
      <t xml:space="preserve">В  соответствии с  решением Благовещенской городской Думы  от 13.07.2023 </t>
    </r>
    <r>
      <rPr>
        <sz val="14"/>
        <rFont val="Times New Roman"/>
        <family val="1"/>
        <charset val="204"/>
      </rPr>
      <t>№ 58/73</t>
    </r>
    <r>
      <rPr>
        <sz val="14"/>
        <color indexed="8"/>
        <rFont val="Times New Roman"/>
        <family val="1"/>
        <charset val="204"/>
      </rPr>
      <t xml:space="preserve"> «О внесении изменений в решение Благовещенской городской Думы  от 08.12.2022  № 50/145 «О городском бюджете на 2023 год и плановый период 2024 и 2025 годов"</t>
    </r>
  </si>
  <si>
    <t xml:space="preserve">В соответствии с уведомлением финансового управления администрации города Благовещенска  об изменении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 от 04.07.2023 №03-12 </t>
  </si>
  <si>
    <t>В соответствии с постановлением администрации города Благовещенска  от 06.07.2023 № 3551 (резервный фонд)</t>
  </si>
  <si>
    <r>
      <rPr>
        <b/>
        <sz val="14"/>
        <color indexed="8"/>
        <rFont val="Times New Roman"/>
        <family val="1"/>
        <charset val="204"/>
      </rPr>
      <t xml:space="preserve">Мероприятие 1.2.1.       </t>
    </r>
    <r>
      <rPr>
        <sz val="14"/>
        <color indexed="8"/>
        <rFont val="Times New Roman"/>
        <family val="1"/>
        <charset val="204"/>
      </rPr>
      <t xml:space="preserve">                                        Субсидии юридическим лицам, предоставляющим населению услуги в отделениях бань</t>
    </r>
  </si>
  <si>
    <t>В  соответствии с  решением Благовещенской городской Думы  от 13.07.2023 № 58/73 «О внесении изменений в решение Благовещенской городской Думы  от 08.12.2022  № 50/145 «О городском бюджете на 2023 год и плановый период 2024 и 2025 годов"</t>
  </si>
  <si>
    <r>
      <rPr>
        <b/>
        <sz val="13"/>
        <rFont val="Times New Roman"/>
        <family val="1"/>
        <charset val="204"/>
      </rPr>
      <t xml:space="preserve">Мероприятие 5.1.1.        </t>
    </r>
    <r>
      <rPr>
        <sz val="13"/>
        <rFont val="Times New Roman"/>
        <family val="1"/>
        <charset val="204"/>
      </rPr>
      <t xml:space="preserve">                                            Расходы на обеспечение функций  исполнительно-распорядительного, контрольного органов муниципального образования</t>
    </r>
  </si>
  <si>
    <t>В соответствии со сводной бюджетной росписью городского бюджета</t>
  </si>
  <si>
    <r>
      <t>В соответствии с  решением Благовещенской городской Думы  от 13.07.2023</t>
    </r>
    <r>
      <rPr>
        <sz val="14"/>
        <rFont val="Times New Roman"/>
        <family val="1"/>
        <charset val="204"/>
      </rPr>
      <t xml:space="preserve">  № 58/73 </t>
    </r>
    <r>
      <rPr>
        <sz val="14"/>
        <color indexed="8"/>
        <rFont val="Times New Roman"/>
        <family val="1"/>
        <charset val="204"/>
      </rPr>
      <t>«О внесении изменений в решение Благовещенской городской Думы  от 08.12.2022  № 50/145 «О городском бюджете на 2023 год и плановый период 2024 и 2025 годов"</t>
    </r>
  </si>
  <si>
    <r>
      <rPr>
        <b/>
        <sz val="14"/>
        <color indexed="8"/>
        <rFont val="Times New Roman"/>
        <family val="1"/>
        <charset val="204"/>
      </rPr>
      <t xml:space="preserve">Мероприятие 1.1.53.     </t>
    </r>
    <r>
      <rPr>
        <sz val="14"/>
        <color indexed="8"/>
        <rFont val="Times New Roman"/>
        <family val="1"/>
        <charset val="204"/>
      </rPr>
      <t xml:space="preserve">                                         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  </r>
  </si>
  <si>
    <t xml:space="preserve">В соответствии с уведомлением финансового управления администрации города Благовещенска  об изменении бюджетных ассигнований и лимитов бюджетных обязательств в связи с предоставлением из областного бюджета субсидии, субвенции, иных межбюджетных трансфертов, имеющих целевое значение от 29.06.2023 № 03-12 </t>
  </si>
  <si>
    <r>
      <rPr>
        <b/>
        <sz val="14"/>
        <color indexed="8"/>
        <rFont val="Times New Roman"/>
        <family val="1"/>
        <charset val="204"/>
      </rPr>
      <t xml:space="preserve">Мероприятие 2.1.2.           </t>
    </r>
    <r>
      <rPr>
        <sz val="14"/>
        <color indexed="8"/>
        <rFont val="Times New Roman"/>
        <family val="1"/>
        <charset val="204"/>
      </rPr>
      <t xml:space="preserve">                                                  Государственная регистрация права муниципальной  собственности на  выявленные  бесхозяйные объекты  инженерной инфраструктуры</t>
    </r>
  </si>
  <si>
    <t>В соответствии с постановлением администрации города Благовещенска  от 12.07.2023 № 3684 (резервный фонд)</t>
  </si>
  <si>
    <r>
      <rPr>
        <b/>
        <sz val="14"/>
        <color indexed="8"/>
        <rFont val="Times New Roman"/>
        <family val="1"/>
        <charset val="204"/>
      </rPr>
      <t xml:space="preserve">Мероприятие 4.1.11.                                                </t>
    </r>
    <r>
      <rPr>
        <sz val="14"/>
        <color indexed="8"/>
        <rFont val="Times New Roman"/>
        <family val="1"/>
        <charset val="204"/>
      </rPr>
      <t xml:space="preserve">  Прочие мероприятия по  благоустройству  городского округа   </t>
    </r>
  </si>
  <si>
    <t>В соотвтетствии с обращением МУ "ГУКС" от 20.07.2023 № 2726</t>
  </si>
  <si>
    <r>
      <rPr>
        <b/>
        <sz val="14"/>
        <color indexed="8"/>
        <rFont val="Times New Roman"/>
        <family val="1"/>
        <charset val="204"/>
      </rPr>
      <t xml:space="preserve">Новое мероприятие 1.1.55.   </t>
    </r>
    <r>
      <rPr>
        <sz val="14"/>
        <color indexed="8"/>
        <rFont val="Times New Roman"/>
        <family val="1"/>
        <charset val="204"/>
      </rPr>
      <t xml:space="preserve">                                         Осуществление строительного контроля по объекту "Реконструкция ул.Тепличная города Благовещенска 1 этап 1 очередь (инженерные сети)"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</si>
</sst>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3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i/>
      <sz val="13"/>
      <name val="Times New Roman"/>
      <family val="1"/>
      <charset val="204"/>
    </font>
    <font>
      <i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horizontal="right"/>
    </xf>
    <xf numFmtId="164" fontId="4" fillId="0" borderId="0" xfId="0" applyNumberFormat="1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6" fillId="0" borderId="0" xfId="0" applyFont="1"/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4" fillId="0" borderId="4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1" fillId="0" borderId="6" xfId="0" applyNumberFormat="1" applyFont="1" applyBorder="1" applyAlignment="1">
      <alignment horizontal="center" vertical="center" wrapText="1"/>
    </xf>
    <xf numFmtId="164" fontId="12" fillId="0" borderId="6" xfId="0" applyNumberFormat="1" applyFont="1" applyBorder="1" applyAlignment="1">
      <alignment horizontal="center" vertical="center" wrapText="1"/>
    </xf>
    <xf numFmtId="164" fontId="8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8" fillId="0" borderId="1" xfId="0" applyFont="1" applyBorder="1" applyAlignment="1">
      <alignment wrapText="1"/>
    </xf>
    <xf numFmtId="164" fontId="13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8" fillId="0" borderId="1" xfId="0" applyFont="1" applyBorder="1"/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4" fillId="0" borderId="1" xfId="0" applyFont="1" applyBorder="1"/>
    <xf numFmtId="164" fontId="12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164" fontId="8" fillId="0" borderId="1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6" xfId="0" applyFont="1" applyBorder="1" applyAlignment="1">
      <alignment vertical="center"/>
    </xf>
    <xf numFmtId="165" fontId="8" fillId="0" borderId="1" xfId="0" applyNumberFormat="1" applyFont="1" applyBorder="1" applyAlignment="1">
      <alignment horizontal="center" vertical="center"/>
    </xf>
    <xf numFmtId="164" fontId="14" fillId="0" borderId="2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/>
    <xf numFmtId="164" fontId="7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164" fontId="12" fillId="0" borderId="1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/>
    </xf>
    <xf numFmtId="164" fontId="8" fillId="0" borderId="6" xfId="0" applyNumberFormat="1" applyFont="1" applyBorder="1" applyAlignment="1">
      <alignment horizontal="center" vertical="center"/>
    </xf>
    <xf numFmtId="164" fontId="8" fillId="0" borderId="2" xfId="0" applyNumberFormat="1" applyFont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left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164" fontId="9" fillId="0" borderId="2" xfId="0" applyNumberFormat="1" applyFont="1" applyBorder="1" applyAlignment="1">
      <alignment horizontal="center" vertical="center" wrapText="1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center" wrapText="1"/>
    </xf>
    <xf numFmtId="0" fontId="9" fillId="0" borderId="2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tabSelected="1" view="pageBreakPreview" topLeftCell="A7" zoomScale="70" zoomScaleNormal="100" zoomScaleSheetLayoutView="70" workbookViewId="0">
      <selection activeCell="A12" sqref="A12"/>
    </sheetView>
  </sheetViews>
  <sheetFormatPr defaultRowHeight="15.75" x14ac:dyDescent="0.25"/>
  <cols>
    <col min="1" max="1" width="48.140625" style="6" customWidth="1"/>
    <col min="2" max="2" width="22.85546875" style="6" customWidth="1"/>
    <col min="3" max="3" width="16" style="6" customWidth="1"/>
    <col min="4" max="5" width="16.7109375" style="6" hidden="1" customWidth="1"/>
    <col min="6" max="7" width="21.7109375" style="6" customWidth="1"/>
    <col min="8" max="8" width="92.28515625" style="6" customWidth="1"/>
    <col min="9" max="9" width="51.42578125" style="6" customWidth="1"/>
    <col min="10" max="10" width="9.85546875" style="6" bestFit="1" customWidth="1"/>
    <col min="11" max="16384" width="9.140625" style="6"/>
  </cols>
  <sheetData>
    <row r="1" spans="1:8" x14ac:dyDescent="0.25">
      <c r="A1" s="5"/>
      <c r="B1" s="5"/>
      <c r="C1" s="5"/>
      <c r="H1" s="7" t="s">
        <v>0</v>
      </c>
    </row>
    <row r="2" spans="1:8" x14ac:dyDescent="0.25">
      <c r="A2" s="5"/>
      <c r="B2" s="5"/>
      <c r="C2" s="5"/>
      <c r="H2" s="7" t="s">
        <v>1</v>
      </c>
    </row>
    <row r="3" spans="1:8" x14ac:dyDescent="0.25">
      <c r="A3" s="5"/>
      <c r="B3" s="5"/>
      <c r="C3" s="8"/>
      <c r="D3" s="5"/>
      <c r="E3" s="5"/>
      <c r="F3" s="5"/>
      <c r="G3" s="5"/>
      <c r="H3" s="5"/>
    </row>
    <row r="4" spans="1:8" ht="135.75" customHeight="1" x14ac:dyDescent="0.25">
      <c r="A4" s="9" t="s">
        <v>2</v>
      </c>
      <c r="B4" s="16" t="s">
        <v>8</v>
      </c>
      <c r="C4" s="10" t="s">
        <v>3</v>
      </c>
      <c r="D4" s="9" t="s">
        <v>4</v>
      </c>
      <c r="E4" s="9" t="s">
        <v>4</v>
      </c>
      <c r="F4" s="10" t="s">
        <v>5</v>
      </c>
      <c r="G4" s="10"/>
      <c r="H4" s="10" t="s">
        <v>6</v>
      </c>
    </row>
    <row r="5" spans="1:8" ht="16.5" customHeight="1" x14ac:dyDescent="0.25">
      <c r="A5" s="18"/>
      <c r="B5" s="19"/>
      <c r="C5" s="19"/>
      <c r="D5" s="19"/>
      <c r="E5" s="19"/>
      <c r="F5" s="19"/>
      <c r="G5" s="19"/>
      <c r="H5" s="20"/>
    </row>
    <row r="6" spans="1:8" s="12" customFormat="1" ht="63.75" customHeight="1" x14ac:dyDescent="0.3">
      <c r="A6" s="11" t="s">
        <v>7</v>
      </c>
      <c r="B6" s="3">
        <v>4181779.9</v>
      </c>
      <c r="C6" s="2">
        <f>C7+C10+C11+C12+C13+C14+C15+C16+C17+C18+C19+C20+C21+C22+C25+C26</f>
        <v>108081.09999999999</v>
      </c>
      <c r="D6" s="4"/>
      <c r="E6" s="17"/>
      <c r="F6" s="2">
        <f>B6+C6</f>
        <v>4289861</v>
      </c>
      <c r="G6" s="2"/>
      <c r="H6" s="1"/>
    </row>
    <row r="7" spans="1:8" s="12" customFormat="1" ht="36.75" customHeight="1" x14ac:dyDescent="0.3">
      <c r="A7" s="57" t="s">
        <v>10</v>
      </c>
      <c r="B7" s="13">
        <v>183329.7</v>
      </c>
      <c r="C7" s="13">
        <f>C8+C9</f>
        <v>14000</v>
      </c>
      <c r="D7" s="13" t="e">
        <f>D9+#REF!</f>
        <v>#REF!</v>
      </c>
      <c r="E7" s="13" t="e">
        <f>E9+#REF!</f>
        <v>#REF!</v>
      </c>
      <c r="F7" s="13">
        <f t="shared" ref="F7:F14" si="0">B7+C7</f>
        <v>197329.7</v>
      </c>
      <c r="G7" s="25" t="s">
        <v>12</v>
      </c>
      <c r="H7" s="22"/>
    </row>
    <row r="8" spans="1:8" s="12" customFormat="1" ht="114.75" customHeight="1" x14ac:dyDescent="0.3">
      <c r="A8" s="57"/>
      <c r="B8" s="30">
        <v>168369.9</v>
      </c>
      <c r="C8" s="31">
        <v>14000</v>
      </c>
      <c r="D8" s="32"/>
      <c r="E8" s="32"/>
      <c r="F8" s="31">
        <f t="shared" si="0"/>
        <v>182369.9</v>
      </c>
      <c r="G8" s="26" t="s">
        <v>19</v>
      </c>
      <c r="H8" s="34" t="s">
        <v>17</v>
      </c>
    </row>
    <row r="9" spans="1:8" s="12" customFormat="1" ht="42" customHeight="1" x14ac:dyDescent="0.3">
      <c r="A9" s="57"/>
      <c r="B9" s="30">
        <v>14959.8</v>
      </c>
      <c r="C9" s="31">
        <v>0</v>
      </c>
      <c r="D9" s="32"/>
      <c r="E9" s="32"/>
      <c r="F9" s="31">
        <f t="shared" si="0"/>
        <v>14959.8</v>
      </c>
      <c r="G9" s="26" t="s">
        <v>11</v>
      </c>
      <c r="H9" s="28"/>
    </row>
    <row r="10" spans="1:8" s="12" customFormat="1" ht="93.75" customHeight="1" x14ac:dyDescent="0.3">
      <c r="A10" s="35" t="s">
        <v>20</v>
      </c>
      <c r="B10" s="30">
        <v>38716</v>
      </c>
      <c r="C10" s="31">
        <v>-2760.9</v>
      </c>
      <c r="D10" s="32"/>
      <c r="E10" s="32"/>
      <c r="F10" s="31">
        <f t="shared" si="0"/>
        <v>35955.1</v>
      </c>
      <c r="G10" s="26" t="s">
        <v>11</v>
      </c>
      <c r="H10" s="34" t="s">
        <v>25</v>
      </c>
    </row>
    <row r="11" spans="1:8" s="12" customFormat="1" ht="180.75" customHeight="1" x14ac:dyDescent="0.3">
      <c r="A11" s="53" t="s">
        <v>35</v>
      </c>
      <c r="B11" s="13">
        <v>23202.400000000001</v>
      </c>
      <c r="C11" s="14">
        <v>5070</v>
      </c>
      <c r="D11" s="15"/>
      <c r="E11" s="15"/>
      <c r="F11" s="14">
        <f t="shared" si="0"/>
        <v>28272.400000000001</v>
      </c>
      <c r="G11" s="25" t="s">
        <v>19</v>
      </c>
      <c r="H11" s="52" t="s">
        <v>36</v>
      </c>
    </row>
    <row r="12" spans="1:8" s="12" customFormat="1" ht="117" customHeight="1" x14ac:dyDescent="0.3">
      <c r="A12" s="56" t="s">
        <v>41</v>
      </c>
      <c r="B12" s="13">
        <v>0</v>
      </c>
      <c r="C12" s="14">
        <v>1574.3</v>
      </c>
      <c r="D12" s="15"/>
      <c r="E12" s="15"/>
      <c r="F12" s="14">
        <f t="shared" si="0"/>
        <v>1574.3</v>
      </c>
      <c r="G12" s="25" t="s">
        <v>11</v>
      </c>
      <c r="H12" s="55" t="s">
        <v>40</v>
      </c>
    </row>
    <row r="13" spans="1:8" s="12" customFormat="1" ht="93.75" customHeight="1" x14ac:dyDescent="0.3">
      <c r="A13" s="45" t="s">
        <v>30</v>
      </c>
      <c r="B13" s="13">
        <v>7306.5</v>
      </c>
      <c r="C13" s="14">
        <v>2500</v>
      </c>
      <c r="D13" s="15"/>
      <c r="E13" s="15"/>
      <c r="F13" s="14">
        <f t="shared" si="0"/>
        <v>9806.5</v>
      </c>
      <c r="G13" s="25" t="s">
        <v>11</v>
      </c>
      <c r="H13" s="44" t="s">
        <v>31</v>
      </c>
    </row>
    <row r="14" spans="1:8" s="12" customFormat="1" ht="93.75" customHeight="1" x14ac:dyDescent="0.3">
      <c r="A14" s="53" t="s">
        <v>37</v>
      </c>
      <c r="B14" s="13">
        <v>157.6</v>
      </c>
      <c r="C14" s="14">
        <v>154.4</v>
      </c>
      <c r="D14" s="15"/>
      <c r="E14" s="15"/>
      <c r="F14" s="14">
        <f t="shared" si="0"/>
        <v>312</v>
      </c>
      <c r="G14" s="25" t="s">
        <v>11</v>
      </c>
      <c r="H14" s="52" t="s">
        <v>38</v>
      </c>
    </row>
    <row r="15" spans="1:8" s="12" customFormat="1" ht="131.25" customHeight="1" x14ac:dyDescent="0.3">
      <c r="A15" s="21" t="s">
        <v>9</v>
      </c>
      <c r="B15" s="13">
        <v>27834.7</v>
      </c>
      <c r="C15" s="14">
        <v>10000</v>
      </c>
      <c r="D15" s="15"/>
      <c r="E15" s="15"/>
      <c r="F15" s="14">
        <f t="shared" ref="F15:F21" si="1">B15+C15</f>
        <v>37834.699999999997</v>
      </c>
      <c r="G15" s="25" t="s">
        <v>11</v>
      </c>
      <c r="H15" s="54" t="s">
        <v>25</v>
      </c>
    </row>
    <row r="16" spans="1:8" s="12" customFormat="1" ht="197.25" customHeight="1" x14ac:dyDescent="0.3">
      <c r="A16" s="23" t="s">
        <v>13</v>
      </c>
      <c r="B16" s="13">
        <v>30536.799999999999</v>
      </c>
      <c r="C16" s="14">
        <f>15000+969.4</f>
        <v>15969.4</v>
      </c>
      <c r="D16" s="15"/>
      <c r="E16" s="15"/>
      <c r="F16" s="14">
        <f t="shared" si="1"/>
        <v>46506.2</v>
      </c>
      <c r="G16" s="14" t="s">
        <v>11</v>
      </c>
      <c r="H16" s="24" t="s">
        <v>34</v>
      </c>
    </row>
    <row r="17" spans="1:8" s="12" customFormat="1" ht="78" customHeight="1" x14ac:dyDescent="0.3">
      <c r="A17" s="58" t="s">
        <v>39</v>
      </c>
      <c r="B17" s="60">
        <v>14683.5</v>
      </c>
      <c r="C17" s="14">
        <v>841.1</v>
      </c>
      <c r="D17" s="15"/>
      <c r="E17" s="15"/>
      <c r="F17" s="62">
        <f>B17+C17+C18</f>
        <v>14683.5</v>
      </c>
      <c r="G17" s="62" t="s">
        <v>11</v>
      </c>
      <c r="H17" s="23" t="s">
        <v>26</v>
      </c>
    </row>
    <row r="18" spans="1:8" s="12" customFormat="1" ht="104.25" customHeight="1" x14ac:dyDescent="0.3">
      <c r="A18" s="59"/>
      <c r="B18" s="61"/>
      <c r="C18" s="14">
        <v>-841.1</v>
      </c>
      <c r="D18" s="15"/>
      <c r="E18" s="15"/>
      <c r="F18" s="63"/>
      <c r="G18" s="63"/>
      <c r="H18" s="23" t="s">
        <v>21</v>
      </c>
    </row>
    <row r="19" spans="1:8" s="12" customFormat="1" ht="66.75" customHeight="1" x14ac:dyDescent="0.3">
      <c r="A19" s="64" t="s">
        <v>14</v>
      </c>
      <c r="B19" s="66">
        <v>101616.6</v>
      </c>
      <c r="C19" s="14">
        <f>9922+3500</f>
        <v>13422</v>
      </c>
      <c r="D19" s="15"/>
      <c r="E19" s="15"/>
      <c r="F19" s="62">
        <f>B19+C19+C20</f>
        <v>154882.70000000001</v>
      </c>
      <c r="G19" s="62" t="s">
        <v>11</v>
      </c>
      <c r="H19" s="23" t="s">
        <v>22</v>
      </c>
    </row>
    <row r="20" spans="1:8" s="12" customFormat="1" ht="95.25" customHeight="1" x14ac:dyDescent="0.3">
      <c r="A20" s="65"/>
      <c r="B20" s="67"/>
      <c r="C20" s="14">
        <v>39844.1</v>
      </c>
      <c r="D20" s="15"/>
      <c r="E20" s="15"/>
      <c r="F20" s="63"/>
      <c r="G20" s="63"/>
      <c r="H20" s="23" t="s">
        <v>27</v>
      </c>
    </row>
    <row r="21" spans="1:8" ht="50.25" customHeight="1" x14ac:dyDescent="0.25">
      <c r="A21" s="29" t="s">
        <v>15</v>
      </c>
      <c r="B21" s="15">
        <v>4343.8999999999996</v>
      </c>
      <c r="C21" s="15">
        <v>-0.1</v>
      </c>
      <c r="D21" s="33"/>
      <c r="E21" s="33"/>
      <c r="F21" s="14">
        <f t="shared" si="1"/>
        <v>4343.7999999999993</v>
      </c>
      <c r="G21" s="27" t="s">
        <v>11</v>
      </c>
      <c r="H21" s="41" t="s">
        <v>16</v>
      </c>
    </row>
    <row r="22" spans="1:8" ht="50.25" customHeight="1" x14ac:dyDescent="0.25">
      <c r="A22" s="64" t="s">
        <v>23</v>
      </c>
      <c r="B22" s="69">
        <v>0</v>
      </c>
      <c r="C22" s="39">
        <f>C23+C24</f>
        <v>7466.9</v>
      </c>
      <c r="D22" s="33"/>
      <c r="E22" s="33"/>
      <c r="F22" s="14">
        <f>B22+C22</f>
        <v>7466.9</v>
      </c>
      <c r="G22" s="27"/>
      <c r="H22" s="46"/>
    </row>
    <row r="23" spans="1:8" ht="84.75" customHeight="1" x14ac:dyDescent="0.25">
      <c r="A23" s="68"/>
      <c r="B23" s="70"/>
      <c r="C23" s="15">
        <v>7018.9</v>
      </c>
      <c r="D23" s="33"/>
      <c r="E23" s="33"/>
      <c r="F23" s="14">
        <f>B22+C23</f>
        <v>7018.9</v>
      </c>
      <c r="G23" s="43" t="s">
        <v>19</v>
      </c>
      <c r="H23" s="24" t="s">
        <v>28</v>
      </c>
    </row>
    <row r="24" spans="1:8" ht="53.25" customHeight="1" x14ac:dyDescent="0.25">
      <c r="A24" s="65"/>
      <c r="B24" s="71"/>
      <c r="C24" s="42">
        <v>448</v>
      </c>
      <c r="D24" s="33"/>
      <c r="E24" s="33"/>
      <c r="F24" s="14">
        <f>B23+C24</f>
        <v>448</v>
      </c>
      <c r="G24" s="51" t="s">
        <v>11</v>
      </c>
      <c r="H24" s="24" t="s">
        <v>29</v>
      </c>
    </row>
    <row r="25" spans="1:8" ht="53.25" customHeight="1" x14ac:dyDescent="0.25">
      <c r="A25" s="72" t="s">
        <v>32</v>
      </c>
      <c r="B25" s="74">
        <v>71110.3</v>
      </c>
      <c r="C25" s="42">
        <v>-0.1</v>
      </c>
      <c r="D25" s="33"/>
      <c r="E25" s="33"/>
      <c r="F25" s="60">
        <f>C26+C25+B25</f>
        <v>71951.3</v>
      </c>
      <c r="G25" s="62" t="s">
        <v>11</v>
      </c>
      <c r="H25" s="38" t="s">
        <v>33</v>
      </c>
    </row>
    <row r="26" spans="1:8" ht="96" customHeight="1" x14ac:dyDescent="0.25">
      <c r="A26" s="73"/>
      <c r="B26" s="75"/>
      <c r="C26" s="47">
        <v>841.1</v>
      </c>
      <c r="D26" s="48"/>
      <c r="E26" s="48"/>
      <c r="F26" s="61"/>
      <c r="G26" s="63"/>
      <c r="H26" s="40" t="s">
        <v>24</v>
      </c>
    </row>
    <row r="27" spans="1:8" ht="37.5" x14ac:dyDescent="0.25">
      <c r="A27" s="11" t="s">
        <v>18</v>
      </c>
      <c r="B27" s="49">
        <v>3183901</v>
      </c>
      <c r="C27" s="49">
        <f>C28</f>
        <v>-1595.8</v>
      </c>
      <c r="D27" s="50"/>
      <c r="E27" s="50"/>
      <c r="F27" s="49">
        <f>B27+C27</f>
        <v>3182305.2</v>
      </c>
      <c r="G27" s="36"/>
      <c r="H27" s="36"/>
    </row>
    <row r="28" spans="1:8" ht="28.5" customHeight="1" x14ac:dyDescent="0.25">
      <c r="A28" s="57" t="s">
        <v>10</v>
      </c>
      <c r="B28" s="13">
        <f>B29+B30</f>
        <v>150867.1</v>
      </c>
      <c r="C28" s="13">
        <f>C30</f>
        <v>-1595.8</v>
      </c>
      <c r="D28" s="13" t="e">
        <f>D30+#REF!</f>
        <v>#REF!</v>
      </c>
      <c r="E28" s="13" t="e">
        <f>E30+#REF!</f>
        <v>#REF!</v>
      </c>
      <c r="F28" s="13">
        <f>B28+C28</f>
        <v>149271.30000000002</v>
      </c>
      <c r="G28" s="25" t="s">
        <v>12</v>
      </c>
      <c r="H28" s="22"/>
    </row>
    <row r="29" spans="1:8" ht="34.5" customHeight="1" x14ac:dyDescent="0.25">
      <c r="A29" s="57"/>
      <c r="B29" s="30">
        <v>140315</v>
      </c>
      <c r="C29" s="31">
        <v>0</v>
      </c>
      <c r="D29" s="32"/>
      <c r="E29" s="32"/>
      <c r="F29" s="31">
        <f>B29+C29</f>
        <v>140315</v>
      </c>
      <c r="G29" s="25" t="s">
        <v>19</v>
      </c>
      <c r="H29" s="34"/>
    </row>
    <row r="30" spans="1:8" ht="41.25" customHeight="1" x14ac:dyDescent="0.25">
      <c r="A30" s="57"/>
      <c r="B30" s="30">
        <v>10552.1</v>
      </c>
      <c r="C30" s="31">
        <v>-1595.8</v>
      </c>
      <c r="D30" s="32"/>
      <c r="E30" s="32"/>
      <c r="F30" s="31">
        <f>B30+C30</f>
        <v>8956.3000000000011</v>
      </c>
      <c r="G30" s="37" t="s">
        <v>11</v>
      </c>
      <c r="H30" s="38" t="s">
        <v>33</v>
      </c>
    </row>
    <row r="31" spans="1:8" x14ac:dyDescent="0.25">
      <c r="B31" s="5"/>
      <c r="C31" s="5"/>
      <c r="D31" s="5"/>
      <c r="E31" s="5"/>
      <c r="F31" s="5"/>
      <c r="G31" s="5"/>
      <c r="H31" s="5"/>
    </row>
  </sheetData>
  <mergeCells count="16">
    <mergeCell ref="A7:A9"/>
    <mergeCell ref="A28:A30"/>
    <mergeCell ref="A17:A18"/>
    <mergeCell ref="B17:B18"/>
    <mergeCell ref="G17:G18"/>
    <mergeCell ref="F17:F18"/>
    <mergeCell ref="A19:A20"/>
    <mergeCell ref="B19:B20"/>
    <mergeCell ref="F19:F20"/>
    <mergeCell ref="G19:G20"/>
    <mergeCell ref="A22:A24"/>
    <mergeCell ref="B22:B24"/>
    <mergeCell ref="A25:A26"/>
    <mergeCell ref="B25:B26"/>
    <mergeCell ref="F25:F26"/>
    <mergeCell ref="G25:G26"/>
  </mergeCells>
  <pageMargins left="0.19685039370078741" right="0.19685039370078741" top="0" bottom="0" header="0.31496062992125984" footer="0.31496062992125984"/>
  <pageSetup paperSize="9" scale="43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2023-07-21T06:27:55Z</dcterms:modified>
</cp:coreProperties>
</file>