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hinansist2\Desktop\МП 4130 изменения\Новая папка\"/>
    </mc:Choice>
  </mc:AlternateContent>
  <bookViews>
    <workbookView xWindow="0" yWindow="0" windowWidth="21570" windowHeight="8055"/>
  </bookViews>
  <sheets>
    <sheet name="Приложение № 2" sheetId="10" r:id="rId1"/>
  </sheets>
  <definedNames>
    <definedName name="_xlnm.Print_Area" localSheetId="0">'Приложение № 2'!$A$1:$N$101</definedName>
  </definedNames>
  <calcPr calcId="162913"/>
</workbook>
</file>

<file path=xl/calcChain.xml><?xml version="1.0" encoding="utf-8"?>
<calcChain xmlns="http://schemas.openxmlformats.org/spreadsheetml/2006/main">
  <c r="L52" i="10" l="1"/>
  <c r="I85" i="10" l="1"/>
  <c r="L28" i="10" l="1"/>
  <c r="M28" i="10"/>
  <c r="N28" i="10"/>
  <c r="K93" i="10"/>
  <c r="L93" i="10"/>
  <c r="M93" i="10"/>
  <c r="N93" i="10"/>
  <c r="K92" i="10"/>
  <c r="L92" i="10"/>
  <c r="M92" i="10"/>
  <c r="N92" i="10"/>
  <c r="K91" i="10"/>
  <c r="L91" i="10"/>
  <c r="M91" i="10"/>
  <c r="N91" i="10"/>
  <c r="J91" i="10"/>
  <c r="J92" i="10"/>
  <c r="J93" i="10"/>
  <c r="J90" i="10"/>
  <c r="L90" i="10"/>
  <c r="M90" i="10"/>
  <c r="N90" i="10"/>
  <c r="K90" i="10"/>
  <c r="L94" i="10"/>
  <c r="M94" i="10"/>
  <c r="N94" i="10"/>
  <c r="K94" i="10"/>
  <c r="J94" i="10"/>
  <c r="I98" i="10"/>
  <c r="I97" i="10"/>
  <c r="I96" i="10"/>
  <c r="I95" i="10"/>
  <c r="K89" i="10" l="1"/>
  <c r="I93" i="10"/>
  <c r="L89" i="10"/>
  <c r="N89" i="10"/>
  <c r="I94" i="10"/>
  <c r="M89" i="10"/>
  <c r="J89" i="10"/>
  <c r="I92" i="10"/>
  <c r="I91" i="10"/>
  <c r="I90" i="10"/>
  <c r="I83" i="10"/>
  <c r="I87" i="10"/>
  <c r="I86" i="10"/>
  <c r="I84" i="10"/>
  <c r="I79" i="10"/>
  <c r="I70" i="10" s="1"/>
  <c r="K82" i="10"/>
  <c r="L82" i="10"/>
  <c r="M82" i="10"/>
  <c r="N82" i="10"/>
  <c r="J82" i="10"/>
  <c r="K73" i="10"/>
  <c r="J73" i="10"/>
  <c r="N69" i="10"/>
  <c r="N70" i="10"/>
  <c r="N71" i="10"/>
  <c r="N72" i="10"/>
  <c r="N68" i="10"/>
  <c r="M69" i="10"/>
  <c r="M70" i="10"/>
  <c r="M71" i="10"/>
  <c r="M72" i="10"/>
  <c r="M68" i="10"/>
  <c r="M67" i="10"/>
  <c r="L69" i="10"/>
  <c r="L72" i="10"/>
  <c r="L71" i="10"/>
  <c r="L70" i="10"/>
  <c r="L68" i="10"/>
  <c r="K69" i="10"/>
  <c r="K70" i="10"/>
  <c r="K71" i="10"/>
  <c r="K72" i="10"/>
  <c r="K68" i="10"/>
  <c r="J70" i="10"/>
  <c r="J69" i="10"/>
  <c r="J68" i="10"/>
  <c r="J71" i="10"/>
  <c r="J72" i="10"/>
  <c r="J67" i="10"/>
  <c r="K67" i="10"/>
  <c r="L67" i="10"/>
  <c r="N67" i="10"/>
  <c r="I40" i="10"/>
  <c r="I30" i="10" s="1"/>
  <c r="I41" i="10"/>
  <c r="I31" i="10" s="1"/>
  <c r="I42" i="10"/>
  <c r="I32" i="10" s="1"/>
  <c r="I38" i="10"/>
  <c r="I89" i="10" l="1"/>
  <c r="I82" i="10"/>
  <c r="K28" i="10" l="1"/>
  <c r="K29" i="10"/>
  <c r="M52" i="10"/>
  <c r="I76" i="10" l="1"/>
  <c r="I67" i="10" s="1"/>
  <c r="L45" i="10" l="1"/>
  <c r="I56" i="10" l="1"/>
  <c r="I57" i="10"/>
  <c r="I58" i="10"/>
  <c r="I60" i="10"/>
  <c r="I62" i="10"/>
  <c r="I55" i="10"/>
  <c r="K25" i="10" l="1"/>
  <c r="K15" i="10" s="1"/>
  <c r="K33" i="10"/>
  <c r="L33" i="10"/>
  <c r="J15" i="10" l="1"/>
  <c r="I51" i="10" l="1"/>
  <c r="I47" i="10"/>
  <c r="I46" i="10"/>
  <c r="I54" i="10"/>
  <c r="I45" i="10" s="1"/>
  <c r="I53" i="10"/>
  <c r="I44" i="10" s="1"/>
  <c r="N52" i="10"/>
  <c r="K52" i="10"/>
  <c r="J52" i="10"/>
  <c r="N51" i="10"/>
  <c r="M51" i="10"/>
  <c r="L51" i="10"/>
  <c r="K51" i="10"/>
  <c r="J51" i="10"/>
  <c r="N50" i="10"/>
  <c r="M50" i="10"/>
  <c r="L50" i="10"/>
  <c r="K50" i="10"/>
  <c r="J50" i="10"/>
  <c r="I50" i="10"/>
  <c r="N49" i="10"/>
  <c r="M49" i="10"/>
  <c r="L49" i="10"/>
  <c r="K49" i="10"/>
  <c r="J49" i="10"/>
  <c r="I49" i="10"/>
  <c r="N48" i="10"/>
  <c r="M48" i="10"/>
  <c r="L48" i="10"/>
  <c r="K48" i="10"/>
  <c r="K19" i="10" s="1"/>
  <c r="J48" i="10"/>
  <c r="I48" i="10"/>
  <c r="N47" i="10"/>
  <c r="M47" i="10"/>
  <c r="L47" i="10"/>
  <c r="K47" i="10"/>
  <c r="K18" i="10" s="1"/>
  <c r="J47" i="10"/>
  <c r="N46" i="10"/>
  <c r="M46" i="10"/>
  <c r="K46" i="10"/>
  <c r="J46" i="10"/>
  <c r="N45" i="10"/>
  <c r="M45" i="10"/>
  <c r="K45" i="10"/>
  <c r="J45" i="10"/>
  <c r="N44" i="10"/>
  <c r="M44" i="10"/>
  <c r="L44" i="10"/>
  <c r="K44" i="10"/>
  <c r="J44" i="10"/>
  <c r="L73" i="10"/>
  <c r="M73" i="10"/>
  <c r="N73" i="10"/>
  <c r="I78" i="10"/>
  <c r="I69" i="10" s="1"/>
  <c r="I80" i="10"/>
  <c r="I71" i="10" s="1"/>
  <c r="I74" i="10"/>
  <c r="I75" i="10"/>
  <c r="I66" i="10" s="1"/>
  <c r="N65" i="10"/>
  <c r="N66" i="10"/>
  <c r="M65" i="10"/>
  <c r="M66" i="10"/>
  <c r="L65" i="10"/>
  <c r="L66" i="10"/>
  <c r="K65" i="10"/>
  <c r="K66" i="10"/>
  <c r="J65" i="10"/>
  <c r="J66" i="10"/>
  <c r="I65" i="10"/>
  <c r="I34" i="10"/>
  <c r="I25" i="10" s="1"/>
  <c r="I81" i="10"/>
  <c r="I72" i="10" s="1"/>
  <c r="I77" i="10"/>
  <c r="I68" i="10" s="1"/>
  <c r="N33" i="10"/>
  <c r="M33" i="10"/>
  <c r="I33" i="10" s="1"/>
  <c r="J33" i="10"/>
  <c r="J28" i="10"/>
  <c r="I29" i="10"/>
  <c r="J29" i="10"/>
  <c r="J20" i="10" s="1"/>
  <c r="L29" i="10"/>
  <c r="M29" i="10"/>
  <c r="N29" i="10"/>
  <c r="J30" i="10"/>
  <c r="J21" i="10" s="1"/>
  <c r="K30" i="10"/>
  <c r="L30" i="10"/>
  <c r="M30" i="10"/>
  <c r="N30" i="10"/>
  <c r="J31" i="10"/>
  <c r="J22" i="10" s="1"/>
  <c r="K31" i="10"/>
  <c r="K21" i="10" s="1"/>
  <c r="L31" i="10"/>
  <c r="M31" i="10"/>
  <c r="M21" i="10" s="1"/>
  <c r="N31" i="10"/>
  <c r="J32" i="10"/>
  <c r="K32" i="10"/>
  <c r="L32" i="10"/>
  <c r="L22" i="10" s="1"/>
  <c r="M32" i="10"/>
  <c r="N32" i="10"/>
  <c r="N22" i="10" s="1"/>
  <c r="I37" i="10"/>
  <c r="I28" i="10" s="1"/>
  <c r="J25" i="10"/>
  <c r="J16" i="10" s="1"/>
  <c r="L25" i="10"/>
  <c r="L15" i="10" s="1"/>
  <c r="M25" i="10"/>
  <c r="M15" i="10" s="1"/>
  <c r="N25" i="10"/>
  <c r="J26" i="10"/>
  <c r="J17" i="10" s="1"/>
  <c r="K26" i="10"/>
  <c r="L26" i="10"/>
  <c r="L16" i="10" s="1"/>
  <c r="M26" i="10"/>
  <c r="N26" i="10"/>
  <c r="J27" i="10"/>
  <c r="J18" i="10" s="1"/>
  <c r="K27" i="10"/>
  <c r="L27" i="10"/>
  <c r="M27" i="10"/>
  <c r="N27" i="10"/>
  <c r="I35" i="10"/>
  <c r="I26" i="10" s="1"/>
  <c r="I36" i="10"/>
  <c r="I27" i="10" s="1"/>
  <c r="N19" i="10" l="1"/>
  <c r="I52" i="10"/>
  <c r="K17" i="10"/>
  <c r="M19" i="10"/>
  <c r="M22" i="10"/>
  <c r="N21" i="10"/>
  <c r="L21" i="10"/>
  <c r="N20" i="10"/>
  <c r="K22" i="10"/>
  <c r="K20" i="10"/>
  <c r="J19" i="10"/>
  <c r="L20" i="10"/>
  <c r="L19" i="10"/>
  <c r="I19" i="10" s="1"/>
  <c r="M20" i="10"/>
  <c r="M16" i="10"/>
  <c r="L18" i="10"/>
  <c r="K64" i="10"/>
  <c r="I73" i="10"/>
  <c r="M18" i="10"/>
  <c r="N17" i="10"/>
  <c r="K16" i="10"/>
  <c r="L17" i="10"/>
  <c r="N15" i="10"/>
  <c r="L24" i="10"/>
  <c r="M24" i="10"/>
  <c r="M17" i="10"/>
  <c r="N18" i="10"/>
  <c r="L43" i="10"/>
  <c r="N16" i="10"/>
  <c r="K43" i="10"/>
  <c r="M43" i="10"/>
  <c r="N24" i="10"/>
  <c r="N43" i="10"/>
  <c r="M64" i="10"/>
  <c r="N64" i="10"/>
  <c r="L64" i="10"/>
  <c r="K24" i="10"/>
  <c r="I64" i="10" l="1"/>
  <c r="L14" i="10"/>
  <c r="N14" i="10"/>
  <c r="I21" i="10"/>
  <c r="I22" i="10"/>
  <c r="I18" i="10"/>
  <c r="I17" i="10"/>
  <c r="K14" i="10"/>
  <c r="I15" i="10"/>
  <c r="I43" i="10"/>
  <c r="M14" i="10"/>
  <c r="I20" i="10"/>
  <c r="I16" i="10"/>
  <c r="I24" i="10"/>
  <c r="I14" i="10" l="1"/>
</calcChain>
</file>

<file path=xl/sharedStrings.xml><?xml version="1.0" encoding="utf-8"?>
<sst xmlns="http://schemas.openxmlformats.org/spreadsheetml/2006/main" count="138" uniqueCount="63">
  <si>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</si>
  <si>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</si>
  <si>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</si>
  <si>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</si>
  <si>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</si>
  <si>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</si>
  <si>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</si>
  <si>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</si>
  <si>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</si>
  <si>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</si>
  <si>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</si>
  <si>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</si>
  <si>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</si>
  <si>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</si>
  <si>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IV кв. 2018 г.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</si>
  <si>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</si>
  <si>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</si>
  <si>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</si>
  <si>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</si>
  <si>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</si>
  <si>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</si>
  <si>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</si>
  <si>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</si>
  <si>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</si>
  <si>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2020 - 2025 гг.</t>
  </si>
  <si>
    <t>Мероприятие 1.2.1 "Обеспечение мероприятий по переселению граждан из аварийного жилищного фонда"</t>
  </si>
  <si>
    <t>62,00 тыс. руб.
 за 1 кв. м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</si>
  <si>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</si>
  <si>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</si>
  <si>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</si>
  <si>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</si>
  <si>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Подпрограмма 1 "Переселение граждан из аварийного жилищного фонда на территории города Благовещенска"</t>
  </si>
  <si>
    <t>2019 г. - 2024 г.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</si>
  <si>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</si>
  <si>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</si>
  <si>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</si>
  <si>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1.1 "Обеспечение мероприятий по переселению граждан из аварийного жилищного фонда", в том числе: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</si>
  <si>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</si>
  <si>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</si>
  <si>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</si>
  <si>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</si>
  <si>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* Приобретение жилых квартир на первичном рынке недвижимости, создаваемых в будущем запланировано на 2022 год, в 2018-2019 годах предусмотрено авансирование.</t>
  </si>
  <si>
    <t>2018 - 2022 гг.*</t>
  </si>
  <si>
    <t>Всего по мероприятию за весь период реализации муниципальной программы, в том числе:</t>
  </si>
  <si>
    <t>Мероприятие 5.1.4 "Финансовое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 к завершению в первый год планового периода)"</t>
  </si>
  <si>
    <t>2021-2022 гг.</t>
  </si>
  <si>
    <t>86,554 тыс. руб. за 1 кв. м</t>
  </si>
  <si>
    <t>Подпрограмма 6 "Улучшение жилищных условий отдельных категорий граждан, проживающих на территории города Благовещенска"</t>
  </si>
  <si>
    <t>Основное мероприятие 6.2. "Обеспечение жильем граждан, состоящих на учете в качестве нуждающихся в улучшении жилищных условий, в целях исполнения судебных решений"</t>
  </si>
  <si>
    <t>Мероприятие 6.2.1 "Приобретение квартир в муниципальную собственность по решениям суда"</t>
  </si>
  <si>
    <t>2022-2025 гг.</t>
  </si>
  <si>
    <t>2022 год**</t>
  </si>
  <si>
    <t>5 874,00 кв. м</t>
  </si>
  <si>
    <t>Приобретение готовых жилых помещений (квартир), созданных в будущем</t>
  </si>
  <si>
    <t>Приобретение и (или) строительство готовых жилых помещений у физических и юридических лиц на вторичном рынке жилья или на первичном рынке жилья, приобретение жилых помещений путем участия в долевом строительстве многоквартирных домов, а также приобретение благоустроенных жилых помещений (квартир), созданных в будущем</t>
  </si>
  <si>
    <t>Приобретение благоустроенных жилых помещений (квартир), созданных в будущем</t>
  </si>
  <si>
    <t>2021 г.</t>
  </si>
  <si>
    <t>** Планируемый объем финансирования при условии выделения средств из областного бюджета.</t>
  </si>
  <si>
    <t>*** Установить общий параметр по годам реализации мероприятия не представляется возможным ввиду отсутствия фиксированной стоимости одного квадратного метра приобретаемого жилья на весь период реализации муниципальной программы.</t>
  </si>
  <si>
    <t>***</t>
  </si>
  <si>
    <t>Мероприятие 1.1.3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дворов")"</t>
  </si>
  <si>
    <t>660,00 кв. м</t>
  </si>
  <si>
    <t>Приложение № 2 к постановлению 
администрации города Благовещенска
 от ___________________№________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</si>
</sst>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166" fontId="4" fillId="0" borderId="4" xfId="2" applyNumberFormat="1" applyFont="1" applyFill="1" applyBorder="1" applyAlignment="1">
      <alignment horizontal="right" vertical="center" wrapText="1"/>
    </xf>
    <xf numFmtId="165" fontId="4" fillId="0" borderId="4" xfId="2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166" fontId="2" fillId="0" borderId="5" xfId="2" applyNumberFormat="1" applyFont="1" applyFill="1" applyBorder="1" applyAlignment="1">
      <alignment horizontal="right" vertical="center" wrapText="1"/>
    </xf>
    <xf numFmtId="165" fontId="2" fillId="0" borderId="5" xfId="2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4" xfId="2" applyNumberFormat="1" applyFont="1" applyFill="1" applyBorder="1" applyAlignment="1">
      <alignment horizontal="right" vertical="center" wrapText="1"/>
    </xf>
    <xf numFmtId="165" fontId="2" fillId="0" borderId="4" xfId="2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165" fontId="2" fillId="0" borderId="9" xfId="2" applyNumberFormat="1" applyFont="1" applyFill="1" applyBorder="1" applyAlignment="1">
      <alignment horizontal="right" vertical="center" wrapText="1"/>
    </xf>
    <xf numFmtId="165" fontId="2" fillId="0" borderId="5" xfId="2" applyNumberFormat="1" applyFont="1" applyFill="1" applyBorder="1" applyAlignment="1">
      <alignment horizontal="right" wrapText="1"/>
    </xf>
    <xf numFmtId="166" fontId="2" fillId="0" borderId="5" xfId="2" applyNumberFormat="1" applyFont="1" applyFill="1" applyBorder="1" applyAlignment="1">
      <alignment horizontal="right" wrapText="1"/>
    </xf>
    <xf numFmtId="166" fontId="2" fillId="0" borderId="9" xfId="2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167" fontId="2" fillId="0" borderId="9" xfId="2" applyNumberFormat="1" applyFont="1" applyFill="1" applyBorder="1" applyAlignment="1">
      <alignment horizontal="right" vertical="center" wrapText="1"/>
    </xf>
    <xf numFmtId="167" fontId="2" fillId="0" borderId="5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165" fontId="2" fillId="0" borderId="1" xfId="2" applyNumberFormat="1" applyFont="1" applyFill="1" applyBorder="1" applyAlignment="1">
      <alignment horizontal="right" vertical="center" wrapText="1"/>
    </xf>
    <xf numFmtId="166" fontId="2" fillId="0" borderId="1" xfId="2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165" fontId="2" fillId="0" borderId="10" xfId="2" applyNumberFormat="1" applyFont="1" applyFill="1" applyBorder="1" applyAlignment="1">
      <alignment horizontal="right" vertical="center" wrapText="1"/>
    </xf>
    <xf numFmtId="166" fontId="2" fillId="0" borderId="11" xfId="2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68" fontId="2" fillId="0" borderId="5" xfId="2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wrapText="1"/>
    </xf>
    <xf numFmtId="165" fontId="2" fillId="0" borderId="3" xfId="2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2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2" fillId="0" borderId="13" xfId="0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wrapText="1"/>
    </xf>
    <xf numFmtId="165" fontId="2" fillId="0" borderId="3" xfId="2" applyNumberFormat="1" applyFont="1" applyFill="1" applyBorder="1" applyAlignment="1">
      <alignment horizontal="right" wrapText="1"/>
    </xf>
    <xf numFmtId="168" fontId="2" fillId="0" borderId="1" xfId="2" applyNumberFormat="1" applyFont="1" applyFill="1" applyBorder="1" applyAlignment="1">
      <alignment horizontal="right" wrapText="1"/>
    </xf>
    <xf numFmtId="168" fontId="2" fillId="0" borderId="3" xfId="2" applyNumberFormat="1" applyFont="1" applyFill="1" applyBorder="1" applyAlignment="1">
      <alignment horizontal="right" wrapText="1"/>
    </xf>
    <xf numFmtId="168" fontId="2" fillId="0" borderId="2" xfId="2" applyNumberFormat="1" applyFont="1" applyFill="1" applyBorder="1" applyAlignment="1">
      <alignment horizontal="right" wrapText="1"/>
    </xf>
    <xf numFmtId="167" fontId="2" fillId="0" borderId="12" xfId="2" applyNumberFormat="1" applyFont="1" applyFill="1" applyBorder="1" applyAlignment="1">
      <alignment horizontal="right" wrapText="1"/>
    </xf>
    <xf numFmtId="167" fontId="2" fillId="0" borderId="5" xfId="2" applyNumberFormat="1" applyFont="1" applyFill="1" applyBorder="1" applyAlignment="1">
      <alignment horizontal="right" wrapText="1"/>
    </xf>
    <xf numFmtId="165" fontId="2" fillId="0" borderId="10" xfId="2" applyNumberFormat="1" applyFont="1" applyFill="1" applyBorder="1" applyAlignment="1">
      <alignment horizontal="right" wrapText="1"/>
    </xf>
    <xf numFmtId="165" fontId="2" fillId="0" borderId="11" xfId="2" applyNumberFormat="1" applyFont="1" applyFill="1" applyBorder="1" applyAlignment="1">
      <alignment horizontal="right" wrapText="1"/>
    </xf>
    <xf numFmtId="165" fontId="2" fillId="0" borderId="12" xfId="2" applyNumberFormat="1" applyFont="1" applyFill="1" applyBorder="1" applyAlignment="1">
      <alignment horizontal="right" wrapText="1"/>
    </xf>
    <xf numFmtId="165" fontId="2" fillId="0" borderId="5" xfId="2" applyNumberFormat="1" applyFont="1" applyFill="1" applyBorder="1" applyAlignment="1">
      <alignment horizontal="right" wrapText="1"/>
    </xf>
    <xf numFmtId="166" fontId="2" fillId="0" borderId="1" xfId="2" applyNumberFormat="1" applyFont="1" applyFill="1" applyBorder="1" applyAlignment="1">
      <alignment horizontal="center" vertical="center" wrapText="1"/>
    </xf>
    <xf numFmtId="166" fontId="2" fillId="0" borderId="3" xfId="2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165" fontId="2" fillId="0" borderId="10" xfId="2" applyNumberFormat="1" applyFont="1" applyFill="1" applyBorder="1" applyAlignment="1">
      <alignment horizontal="right" vertical="center" wrapText="1"/>
    </xf>
    <xf numFmtId="165" fontId="2" fillId="0" borderId="11" xfId="2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30"/>
  <sheetViews>
    <sheetView tabSelected="1" view="pageBreakPreview" topLeftCell="A10" zoomScale="50" zoomScaleNormal="60" zoomScaleSheetLayoutView="50" workbookViewId="0">
      <selection activeCell="S17" sqref="S17"/>
    </sheetView>
  </sheetViews>
  <sheetFormatPr defaultRowHeight="12.75" x14ac:dyDescent="0.2"/>
  <cols>
    <col min="2" max="2" width="32" customWidth="1"/>
    <col min="3" max="3" width="33.7109375" customWidth="1"/>
    <col min="4" max="4" width="22.85546875" customWidth="1"/>
    <col min="5" max="5" width="26.140625" customWidth="1"/>
    <col min="6" max="6" width="24.140625" customWidth="1"/>
    <col min="7" max="7" width="22.42578125" customWidth="1"/>
    <col min="8" max="8" width="30.28515625" customWidth="1"/>
    <col min="9" max="9" width="18.7109375" customWidth="1"/>
    <col min="10" max="10" width="14.42578125" customWidth="1"/>
    <col min="11" max="11" width="18.28515625" customWidth="1"/>
    <col min="12" max="12" width="19.5703125" customWidth="1"/>
    <col min="13" max="13" width="14.5703125" customWidth="1"/>
    <col min="14" max="14" width="20.42578125" customWidth="1"/>
    <col min="32" max="32" width="23.85546875" customWidth="1"/>
  </cols>
  <sheetData>
    <row r="2" spans="2:21" x14ac:dyDescent="0.2">
      <c r="K2" s="63" t="s">
        <v>62</v>
      </c>
      <c r="L2" s="63"/>
      <c r="M2" s="63"/>
      <c r="N2" s="63"/>
    </row>
    <row r="3" spans="2:21" x14ac:dyDescent="0.2">
      <c r="K3" s="63"/>
      <c r="L3" s="63"/>
      <c r="M3" s="63"/>
      <c r="N3" s="63"/>
    </row>
    <row r="4" spans="2:21" ht="38.25" customHeight="1" x14ac:dyDescent="0.3">
      <c r="B4" s="2"/>
      <c r="K4" s="63"/>
      <c r="L4" s="63"/>
      <c r="M4" s="63"/>
      <c r="N4" s="63"/>
    </row>
    <row r="5" spans="2:21" ht="35.25" customHeight="1" x14ac:dyDescent="0.3">
      <c r="B5" s="2"/>
      <c r="K5" s="63" t="s">
        <v>38</v>
      </c>
      <c r="L5" s="63"/>
      <c r="M5" s="63"/>
      <c r="N5" s="63"/>
    </row>
    <row r="6" spans="2:21" ht="36.75" customHeight="1" x14ac:dyDescent="0.2">
      <c r="B6" s="75" t="s">
        <v>12</v>
      </c>
      <c r="C6" s="75"/>
      <c r="D6" s="75"/>
      <c r="E6" s="75"/>
      <c r="F6" s="75"/>
      <c r="G6" s="75"/>
      <c r="H6" s="75"/>
      <c r="I6" s="75"/>
      <c r="J6" s="75"/>
      <c r="K6" s="75"/>
      <c r="L6" s="75"/>
    </row>
    <row r="7" spans="2:21" ht="30.75" customHeight="1" x14ac:dyDescent="0.2"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</row>
    <row r="8" spans="2:21" ht="23.25" customHeight="1" x14ac:dyDescent="0.2"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</row>
    <row r="9" spans="2:21" ht="19.5" thickBot="1" x14ac:dyDescent="0.35">
      <c r="B9" s="3"/>
      <c r="C9" s="4"/>
      <c r="D9" s="4"/>
      <c r="E9" s="4"/>
      <c r="F9" s="4"/>
      <c r="G9" s="4"/>
      <c r="H9" s="4"/>
      <c r="I9" s="4"/>
      <c r="J9" s="4"/>
    </row>
    <row r="10" spans="2:21" ht="43.5" customHeight="1" thickBot="1" x14ac:dyDescent="0.25">
      <c r="B10" s="64" t="s">
        <v>39</v>
      </c>
      <c r="C10" s="64" t="s">
        <v>20</v>
      </c>
      <c r="D10" s="64" t="s">
        <v>21</v>
      </c>
      <c r="E10" s="64" t="s">
        <v>22</v>
      </c>
      <c r="F10" s="67" t="s">
        <v>23</v>
      </c>
      <c r="G10" s="67" t="s">
        <v>29</v>
      </c>
      <c r="H10" s="70" t="s">
        <v>15</v>
      </c>
      <c r="I10" s="71"/>
      <c r="J10" s="71"/>
      <c r="K10" s="71"/>
      <c r="L10" s="71"/>
      <c r="M10" s="71"/>
      <c r="N10" s="72"/>
    </row>
    <row r="11" spans="2:21" ht="66.75" customHeight="1" thickBot="1" x14ac:dyDescent="0.25">
      <c r="B11" s="65"/>
      <c r="C11" s="65"/>
      <c r="D11" s="65"/>
      <c r="E11" s="65"/>
      <c r="F11" s="68"/>
      <c r="G11" s="68"/>
      <c r="H11" s="73" t="s">
        <v>4</v>
      </c>
      <c r="I11" s="70" t="s">
        <v>5</v>
      </c>
      <c r="J11" s="72"/>
      <c r="K11" s="73" t="s">
        <v>6</v>
      </c>
      <c r="L11" s="73" t="s">
        <v>7</v>
      </c>
      <c r="M11" s="73" t="s">
        <v>8</v>
      </c>
      <c r="N11" s="73" t="s">
        <v>9</v>
      </c>
    </row>
    <row r="12" spans="2:21" ht="82.5" customHeight="1" thickBot="1" x14ac:dyDescent="0.25">
      <c r="B12" s="66"/>
      <c r="C12" s="66"/>
      <c r="D12" s="66"/>
      <c r="E12" s="66"/>
      <c r="F12" s="69"/>
      <c r="G12" s="69"/>
      <c r="H12" s="74"/>
      <c r="I12" s="11" t="s">
        <v>10</v>
      </c>
      <c r="J12" s="11" t="s">
        <v>11</v>
      </c>
      <c r="K12" s="74"/>
      <c r="L12" s="74"/>
      <c r="M12" s="74"/>
      <c r="N12" s="74"/>
      <c r="U12" s="46"/>
    </row>
    <row r="13" spans="2:21" ht="19.5" thickBot="1" x14ac:dyDescent="0.25">
      <c r="B13" s="31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</row>
    <row r="14" spans="2:21" ht="156" customHeight="1" thickBot="1" x14ac:dyDescent="0.25">
      <c r="B14" s="54" t="s">
        <v>34</v>
      </c>
      <c r="C14" s="57"/>
      <c r="D14" s="57"/>
      <c r="E14" s="57"/>
      <c r="F14" s="57"/>
      <c r="G14" s="57"/>
      <c r="H14" s="26" t="s">
        <v>28</v>
      </c>
      <c r="I14" s="13">
        <f>K14+L14+M14+N14</f>
        <v>1319061.3</v>
      </c>
      <c r="J14" s="14">
        <v>0</v>
      </c>
      <c r="K14" s="13">
        <f>K15+K16+K17+K18+K19+K20+K21+K22</f>
        <v>274534.7</v>
      </c>
      <c r="L14" s="13">
        <f>L15+L16+L17+L18+L19+L20+L21+L22</f>
        <v>1031070.5</v>
      </c>
      <c r="M14" s="13">
        <f>M15+M16+M17+M18+M19+M20+M21+M22</f>
        <v>13456.099999999999</v>
      </c>
      <c r="N14" s="14">
        <f>N15+N16+N17+N18+N19+N20+N21+N22</f>
        <v>0</v>
      </c>
    </row>
    <row r="15" spans="2:21" ht="30" customHeight="1" thickBot="1" x14ac:dyDescent="0.25">
      <c r="B15" s="55"/>
      <c r="C15" s="58"/>
      <c r="D15" s="58"/>
      <c r="E15" s="58"/>
      <c r="F15" s="58"/>
      <c r="G15" s="58"/>
      <c r="H15" s="15" t="s">
        <v>0</v>
      </c>
      <c r="I15" s="16">
        <f>K15+L15+M15+N15</f>
        <v>95590.399999999994</v>
      </c>
      <c r="J15" s="17">
        <f t="shared" ref="J15" si="0">J24</f>
        <v>0</v>
      </c>
      <c r="K15" s="28">
        <f>K25</f>
        <v>95590.399999999994</v>
      </c>
      <c r="L15" s="28">
        <f>L25</f>
        <v>0</v>
      </c>
      <c r="M15" s="28">
        <f>M25</f>
        <v>0</v>
      </c>
      <c r="N15" s="17">
        <f t="shared" ref="N15" si="1">N25+N45+N67</f>
        <v>0</v>
      </c>
    </row>
    <row r="16" spans="2:21" ht="30" customHeight="1" thickBot="1" x14ac:dyDescent="0.25">
      <c r="B16" s="55"/>
      <c r="C16" s="58"/>
      <c r="D16" s="58"/>
      <c r="E16" s="58"/>
      <c r="F16" s="58"/>
      <c r="G16" s="58"/>
      <c r="H16" s="15" t="s">
        <v>1</v>
      </c>
      <c r="I16" s="16">
        <f t="shared" ref="I16:I21" si="2">K16+L16+M16+N16</f>
        <v>43311.1</v>
      </c>
      <c r="J16" s="17">
        <f t="shared" ref="J16" si="3">J25</f>
        <v>0</v>
      </c>
      <c r="K16" s="28">
        <f>K26+K45</f>
        <v>36530.6</v>
      </c>
      <c r="L16" s="28">
        <f t="shared" ref="L16" si="4">L26+L45</f>
        <v>3316.5</v>
      </c>
      <c r="M16" s="28">
        <f>M26+M45</f>
        <v>3464</v>
      </c>
      <c r="N16" s="17">
        <f>N26+N46+N68</f>
        <v>0</v>
      </c>
    </row>
    <row r="17" spans="2:14" ht="30" customHeight="1" thickBot="1" x14ac:dyDescent="0.25">
      <c r="B17" s="55"/>
      <c r="C17" s="58"/>
      <c r="D17" s="58"/>
      <c r="E17" s="58"/>
      <c r="F17" s="58"/>
      <c r="G17" s="58"/>
      <c r="H17" s="15" t="s">
        <v>2</v>
      </c>
      <c r="I17" s="16">
        <f t="shared" si="2"/>
        <v>166086.40000000002</v>
      </c>
      <c r="J17" s="17">
        <f t="shared" ref="J17" si="5">J26</f>
        <v>0</v>
      </c>
      <c r="K17" s="28">
        <f t="shared" ref="K17" si="6">K27+K46+K67</f>
        <v>142413.70000000001</v>
      </c>
      <c r="L17" s="28">
        <f t="shared" ref="L17:M17" si="7">L27+L46+L67</f>
        <v>21536.7</v>
      </c>
      <c r="M17" s="28">
        <f t="shared" si="7"/>
        <v>2136</v>
      </c>
      <c r="N17" s="17">
        <f>N27+N47+N69</f>
        <v>0</v>
      </c>
    </row>
    <row r="18" spans="2:14" ht="30" customHeight="1" thickBot="1" x14ac:dyDescent="0.25">
      <c r="B18" s="55"/>
      <c r="C18" s="58"/>
      <c r="D18" s="58"/>
      <c r="E18" s="58"/>
      <c r="F18" s="58"/>
      <c r="G18" s="58"/>
      <c r="H18" s="15" t="s">
        <v>3</v>
      </c>
      <c r="I18" s="16">
        <f t="shared" si="2"/>
        <v>331599</v>
      </c>
      <c r="J18" s="17">
        <f t="shared" ref="J18" si="8">J27</f>
        <v>0</v>
      </c>
      <c r="K18" s="28">
        <f>K28+K47+K68</f>
        <v>0</v>
      </c>
      <c r="L18" s="28">
        <f>L28+L47+L68</f>
        <v>328010.09999999998</v>
      </c>
      <c r="M18" s="28">
        <f t="shared" ref="M18" si="9">M28+M47+M68</f>
        <v>3588.9</v>
      </c>
      <c r="N18" s="17">
        <f>N28+N48+N70</f>
        <v>0</v>
      </c>
    </row>
    <row r="19" spans="2:14" ht="30" customHeight="1" thickBot="1" x14ac:dyDescent="0.25">
      <c r="B19" s="55"/>
      <c r="C19" s="58"/>
      <c r="D19" s="58"/>
      <c r="E19" s="58"/>
      <c r="F19" s="58"/>
      <c r="G19" s="58"/>
      <c r="H19" s="15" t="s">
        <v>16</v>
      </c>
      <c r="I19" s="16">
        <f>K19+L19+M19+N19</f>
        <v>436441.3</v>
      </c>
      <c r="J19" s="17">
        <f>J28+J47+J68</f>
        <v>0</v>
      </c>
      <c r="K19" s="28">
        <f>K29+K48+K69+K90</f>
        <v>0</v>
      </c>
      <c r="L19" s="28">
        <f t="shared" ref="L19:N19" si="10">L29+L48+L69+L90</f>
        <v>435423.2</v>
      </c>
      <c r="M19" s="28">
        <f t="shared" si="10"/>
        <v>1018.1</v>
      </c>
      <c r="N19" s="28">
        <f t="shared" si="10"/>
        <v>0</v>
      </c>
    </row>
    <row r="20" spans="2:14" ht="30" customHeight="1" thickBot="1" x14ac:dyDescent="0.25">
      <c r="B20" s="55"/>
      <c r="C20" s="58"/>
      <c r="D20" s="58"/>
      <c r="E20" s="58"/>
      <c r="F20" s="58"/>
      <c r="G20" s="58"/>
      <c r="H20" s="15" t="s">
        <v>17</v>
      </c>
      <c r="I20" s="16">
        <f t="shared" si="2"/>
        <v>86768</v>
      </c>
      <c r="J20" s="17">
        <f t="shared" ref="J20" si="11">J29</f>
        <v>0</v>
      </c>
      <c r="K20" s="28">
        <f>K30+K49+K70+K91</f>
        <v>0</v>
      </c>
      <c r="L20" s="28">
        <f t="shared" ref="L20:N22" si="12">L30+L49+L70+L91</f>
        <v>85688.5</v>
      </c>
      <c r="M20" s="28">
        <f t="shared" si="12"/>
        <v>1079.5</v>
      </c>
      <c r="N20" s="28">
        <f t="shared" si="12"/>
        <v>0</v>
      </c>
    </row>
    <row r="21" spans="2:14" ht="30" customHeight="1" thickBot="1" x14ac:dyDescent="0.25">
      <c r="B21" s="55"/>
      <c r="C21" s="58"/>
      <c r="D21" s="58"/>
      <c r="E21" s="58"/>
      <c r="F21" s="58"/>
      <c r="G21" s="58"/>
      <c r="H21" s="15" t="s">
        <v>18</v>
      </c>
      <c r="I21" s="16">
        <f t="shared" si="2"/>
        <v>86773.3</v>
      </c>
      <c r="J21" s="17">
        <f t="shared" ref="J21" si="13">J30</f>
        <v>0</v>
      </c>
      <c r="K21" s="28">
        <f>K31+K50+K71+K92</f>
        <v>0</v>
      </c>
      <c r="L21" s="28">
        <f t="shared" si="12"/>
        <v>85688.5</v>
      </c>
      <c r="M21" s="28">
        <f t="shared" si="12"/>
        <v>1084.8</v>
      </c>
      <c r="N21" s="28">
        <f t="shared" si="12"/>
        <v>0</v>
      </c>
    </row>
    <row r="22" spans="2:14" ht="30" customHeight="1" thickBot="1" x14ac:dyDescent="0.25">
      <c r="B22" s="56"/>
      <c r="C22" s="59"/>
      <c r="D22" s="59"/>
      <c r="E22" s="59"/>
      <c r="F22" s="59"/>
      <c r="G22" s="59"/>
      <c r="H22" s="15" t="s">
        <v>19</v>
      </c>
      <c r="I22" s="16">
        <f>K22+L22+M22+N22</f>
        <v>72491.8</v>
      </c>
      <c r="J22" s="17">
        <f t="shared" ref="J22" si="14">J31</f>
        <v>0</v>
      </c>
      <c r="K22" s="28">
        <f>K32+K51+K72+K93</f>
        <v>0</v>
      </c>
      <c r="L22" s="28">
        <f t="shared" si="12"/>
        <v>71407</v>
      </c>
      <c r="M22" s="28">
        <f t="shared" si="12"/>
        <v>1084.8</v>
      </c>
      <c r="N22" s="28">
        <f t="shared" si="12"/>
        <v>0</v>
      </c>
    </row>
    <row r="23" spans="2:14" ht="30" customHeight="1" thickBot="1" x14ac:dyDescent="0.25">
      <c r="B23" s="51" t="s">
        <v>31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3"/>
    </row>
    <row r="24" spans="2:14" ht="156" customHeight="1" thickBot="1" x14ac:dyDescent="0.25">
      <c r="B24" s="54" t="s">
        <v>36</v>
      </c>
      <c r="C24" s="57"/>
      <c r="D24" s="57"/>
      <c r="E24" s="57"/>
      <c r="F24" s="57"/>
      <c r="G24" s="57"/>
      <c r="H24" s="26" t="s">
        <v>35</v>
      </c>
      <c r="I24" s="13">
        <f>K24+L24+M24+N24</f>
        <v>364187.7</v>
      </c>
      <c r="J24" s="14">
        <v>0</v>
      </c>
      <c r="K24" s="13">
        <f>K25+K26+K27+K28+K29+K30+K31+K32</f>
        <v>274534.7</v>
      </c>
      <c r="L24" s="13">
        <f>L25+L26+L27+L28+L29+L30+L31+L32</f>
        <v>89653</v>
      </c>
      <c r="M24" s="14">
        <f>M25+M26+M27+M28+M29+M30+M31+M32</f>
        <v>0</v>
      </c>
      <c r="N24" s="14">
        <f>N25+N26+N27+N28+N29+N30+N31+N32</f>
        <v>0</v>
      </c>
    </row>
    <row r="25" spans="2:14" ht="30" customHeight="1" thickBot="1" x14ac:dyDescent="0.25">
      <c r="B25" s="55"/>
      <c r="C25" s="58"/>
      <c r="D25" s="58"/>
      <c r="E25" s="58"/>
      <c r="F25" s="58"/>
      <c r="G25" s="58"/>
      <c r="H25" s="15" t="s">
        <v>0</v>
      </c>
      <c r="I25" s="16">
        <f>I34</f>
        <v>95590.399999999994</v>
      </c>
      <c r="J25" s="17">
        <f t="shared" ref="I25:N27" si="15">J34</f>
        <v>0</v>
      </c>
      <c r="K25" s="16">
        <f t="shared" si="15"/>
        <v>95590.399999999994</v>
      </c>
      <c r="L25" s="17">
        <f t="shared" si="15"/>
        <v>0</v>
      </c>
      <c r="M25" s="17">
        <f t="shared" si="15"/>
        <v>0</v>
      </c>
      <c r="N25" s="17">
        <f t="shared" si="15"/>
        <v>0</v>
      </c>
    </row>
    <row r="26" spans="2:14" ht="30" customHeight="1" thickBot="1" x14ac:dyDescent="0.25">
      <c r="B26" s="55"/>
      <c r="C26" s="58"/>
      <c r="D26" s="58"/>
      <c r="E26" s="58"/>
      <c r="F26" s="58"/>
      <c r="G26" s="58"/>
      <c r="H26" s="15" t="s">
        <v>1</v>
      </c>
      <c r="I26" s="16">
        <f t="shared" si="15"/>
        <v>36530.6</v>
      </c>
      <c r="J26" s="17">
        <f t="shared" si="15"/>
        <v>0</v>
      </c>
      <c r="K26" s="16">
        <f t="shared" si="15"/>
        <v>36530.6</v>
      </c>
      <c r="L26" s="17">
        <f t="shared" si="15"/>
        <v>0</v>
      </c>
      <c r="M26" s="17">
        <f t="shared" si="15"/>
        <v>0</v>
      </c>
      <c r="N26" s="17">
        <f t="shared" si="15"/>
        <v>0</v>
      </c>
    </row>
    <row r="27" spans="2:14" ht="30" customHeight="1" thickBot="1" x14ac:dyDescent="0.25">
      <c r="B27" s="55"/>
      <c r="C27" s="58"/>
      <c r="D27" s="58"/>
      <c r="E27" s="58"/>
      <c r="F27" s="58"/>
      <c r="G27" s="58"/>
      <c r="H27" s="15" t="s">
        <v>2</v>
      </c>
      <c r="I27" s="16">
        <f t="shared" si="15"/>
        <v>145004.90000000002</v>
      </c>
      <c r="J27" s="17">
        <f t="shared" si="15"/>
        <v>0</v>
      </c>
      <c r="K27" s="16">
        <f t="shared" si="15"/>
        <v>142413.70000000001</v>
      </c>
      <c r="L27" s="16">
        <f t="shared" si="15"/>
        <v>2591.1999999999998</v>
      </c>
      <c r="M27" s="17">
        <f t="shared" si="15"/>
        <v>0</v>
      </c>
      <c r="N27" s="17">
        <f t="shared" si="15"/>
        <v>0</v>
      </c>
    </row>
    <row r="28" spans="2:14" ht="30" customHeight="1" thickBot="1" x14ac:dyDescent="0.25">
      <c r="B28" s="55"/>
      <c r="C28" s="58"/>
      <c r="D28" s="58"/>
      <c r="E28" s="58"/>
      <c r="F28" s="58"/>
      <c r="G28" s="58"/>
      <c r="H28" s="15" t="s">
        <v>3</v>
      </c>
      <c r="I28" s="17">
        <f t="shared" ref="I28:J28" si="16">I37</f>
        <v>0</v>
      </c>
      <c r="J28" s="17">
        <f t="shared" si="16"/>
        <v>0</v>
      </c>
      <c r="K28" s="17">
        <f>K37</f>
        <v>0</v>
      </c>
      <c r="L28" s="17">
        <f t="shared" ref="L28:N28" si="17">L37</f>
        <v>0</v>
      </c>
      <c r="M28" s="17">
        <f t="shared" si="17"/>
        <v>0</v>
      </c>
      <c r="N28" s="17">
        <f t="shared" si="17"/>
        <v>0</v>
      </c>
    </row>
    <row r="29" spans="2:14" ht="30" customHeight="1" thickBot="1" x14ac:dyDescent="0.25">
      <c r="B29" s="55"/>
      <c r="C29" s="58"/>
      <c r="D29" s="58"/>
      <c r="E29" s="58"/>
      <c r="F29" s="58"/>
      <c r="G29" s="58"/>
      <c r="H29" s="15" t="s">
        <v>16</v>
      </c>
      <c r="I29" s="16">
        <f>I38</f>
        <v>87061.8</v>
      </c>
      <c r="J29" s="17">
        <f>J38</f>
        <v>0</v>
      </c>
      <c r="K29" s="17">
        <f>K38</f>
        <v>0</v>
      </c>
      <c r="L29" s="16">
        <f t="shared" ref="L29:N29" si="18">L39</f>
        <v>87061.8</v>
      </c>
      <c r="M29" s="17">
        <f t="shared" si="18"/>
        <v>0</v>
      </c>
      <c r="N29" s="17">
        <f t="shared" si="18"/>
        <v>0</v>
      </c>
    </row>
    <row r="30" spans="2:14" ht="30" customHeight="1" thickBot="1" x14ac:dyDescent="0.25">
      <c r="B30" s="55"/>
      <c r="C30" s="58"/>
      <c r="D30" s="58"/>
      <c r="E30" s="58"/>
      <c r="F30" s="58"/>
      <c r="G30" s="58"/>
      <c r="H30" s="15" t="s">
        <v>17</v>
      </c>
      <c r="I30" s="17">
        <f t="shared" ref="I30" si="19">I40</f>
        <v>0</v>
      </c>
      <c r="J30" s="17">
        <f t="shared" ref="J30:N30" si="20">J40</f>
        <v>0</v>
      </c>
      <c r="K30" s="17">
        <f t="shared" si="20"/>
        <v>0</v>
      </c>
      <c r="L30" s="17">
        <f t="shared" si="20"/>
        <v>0</v>
      </c>
      <c r="M30" s="17">
        <f t="shared" si="20"/>
        <v>0</v>
      </c>
      <c r="N30" s="17">
        <f t="shared" si="20"/>
        <v>0</v>
      </c>
    </row>
    <row r="31" spans="2:14" ht="30" customHeight="1" thickBot="1" x14ac:dyDescent="0.25">
      <c r="B31" s="55"/>
      <c r="C31" s="58"/>
      <c r="D31" s="58"/>
      <c r="E31" s="58"/>
      <c r="F31" s="58"/>
      <c r="G31" s="58"/>
      <c r="H31" s="15" t="s">
        <v>18</v>
      </c>
      <c r="I31" s="17">
        <f t="shared" ref="I31" si="21">I41</f>
        <v>0</v>
      </c>
      <c r="J31" s="17">
        <f t="shared" ref="J31:N31" si="22">J41</f>
        <v>0</v>
      </c>
      <c r="K31" s="17">
        <f t="shared" si="22"/>
        <v>0</v>
      </c>
      <c r="L31" s="17">
        <f t="shared" si="22"/>
        <v>0</v>
      </c>
      <c r="M31" s="17">
        <f t="shared" si="22"/>
        <v>0</v>
      </c>
      <c r="N31" s="17">
        <f t="shared" si="22"/>
        <v>0</v>
      </c>
    </row>
    <row r="32" spans="2:14" ht="30" customHeight="1" thickBot="1" x14ac:dyDescent="0.25">
      <c r="B32" s="56"/>
      <c r="C32" s="59"/>
      <c r="D32" s="59"/>
      <c r="E32" s="59"/>
      <c r="F32" s="59"/>
      <c r="G32" s="59"/>
      <c r="H32" s="15" t="s">
        <v>19</v>
      </c>
      <c r="I32" s="17">
        <f t="shared" ref="I32" si="23">I42</f>
        <v>0</v>
      </c>
      <c r="J32" s="17">
        <f t="shared" ref="J32:N32" si="24">J42</f>
        <v>0</v>
      </c>
      <c r="K32" s="17">
        <f t="shared" si="24"/>
        <v>0</v>
      </c>
      <c r="L32" s="17">
        <f t="shared" si="24"/>
        <v>0</v>
      </c>
      <c r="M32" s="17">
        <f t="shared" si="24"/>
        <v>0</v>
      </c>
      <c r="N32" s="17">
        <f t="shared" si="24"/>
        <v>0</v>
      </c>
    </row>
    <row r="33" spans="2:14" ht="141" customHeight="1" thickBot="1" x14ac:dyDescent="0.25">
      <c r="B33" s="54" t="s">
        <v>60</v>
      </c>
      <c r="C33" s="54" t="s">
        <v>53</v>
      </c>
      <c r="D33" s="54" t="s">
        <v>52</v>
      </c>
      <c r="E33" s="54" t="s">
        <v>26</v>
      </c>
      <c r="F33" s="54" t="s">
        <v>14</v>
      </c>
      <c r="G33" s="54" t="s">
        <v>42</v>
      </c>
      <c r="H33" s="18" t="s">
        <v>33</v>
      </c>
      <c r="I33" s="19">
        <f>K33+L33+M33+N33</f>
        <v>364187.7</v>
      </c>
      <c r="J33" s="20">
        <f>J34+J35+J36+J42</f>
        <v>0</v>
      </c>
      <c r="K33" s="19">
        <f>K34+K35+K36+K37+K38+K40+K41+K42</f>
        <v>274534.7</v>
      </c>
      <c r="L33" s="19">
        <f>L34+L35+L36+L37+L39+L40+L41+L42</f>
        <v>89653</v>
      </c>
      <c r="M33" s="20">
        <f>M34+M35+M36+M42</f>
        <v>0</v>
      </c>
      <c r="N33" s="20">
        <f>N34+N35+N36+N42</f>
        <v>0</v>
      </c>
    </row>
    <row r="34" spans="2:14" ht="30" customHeight="1" thickBot="1" x14ac:dyDescent="0.25">
      <c r="B34" s="55"/>
      <c r="C34" s="55"/>
      <c r="D34" s="55"/>
      <c r="E34" s="55"/>
      <c r="F34" s="55"/>
      <c r="G34" s="55"/>
      <c r="H34" s="15" t="s">
        <v>0</v>
      </c>
      <c r="I34" s="16">
        <f>K34+L34+M34+N34</f>
        <v>95590.399999999994</v>
      </c>
      <c r="J34" s="17">
        <v>0</v>
      </c>
      <c r="K34" s="16">
        <v>95590.399999999994</v>
      </c>
      <c r="L34" s="17">
        <v>0</v>
      </c>
      <c r="M34" s="17">
        <v>0</v>
      </c>
      <c r="N34" s="17">
        <v>0</v>
      </c>
    </row>
    <row r="35" spans="2:14" ht="30" customHeight="1" thickBot="1" x14ac:dyDescent="0.25">
      <c r="B35" s="55"/>
      <c r="C35" s="55"/>
      <c r="D35" s="55"/>
      <c r="E35" s="55"/>
      <c r="F35" s="55"/>
      <c r="G35" s="55"/>
      <c r="H35" s="15" t="s">
        <v>1</v>
      </c>
      <c r="I35" s="16">
        <f t="shared" ref="I35:I36" si="25">K35+L35+M35+N35</f>
        <v>36530.6</v>
      </c>
      <c r="J35" s="17">
        <v>0</v>
      </c>
      <c r="K35" s="16">
        <v>36530.6</v>
      </c>
      <c r="L35" s="17">
        <v>0</v>
      </c>
      <c r="M35" s="17">
        <v>0</v>
      </c>
      <c r="N35" s="17">
        <v>0</v>
      </c>
    </row>
    <row r="36" spans="2:14" ht="30" customHeight="1" thickBot="1" x14ac:dyDescent="0.25">
      <c r="B36" s="55"/>
      <c r="C36" s="55"/>
      <c r="D36" s="55"/>
      <c r="E36" s="55"/>
      <c r="F36" s="55"/>
      <c r="G36" s="55"/>
      <c r="H36" s="15" t="s">
        <v>2</v>
      </c>
      <c r="I36" s="16">
        <f t="shared" si="25"/>
        <v>145004.90000000002</v>
      </c>
      <c r="J36" s="17">
        <v>0</v>
      </c>
      <c r="K36" s="16">
        <v>142413.70000000001</v>
      </c>
      <c r="L36" s="16">
        <v>2591.1999999999998</v>
      </c>
      <c r="M36" s="17">
        <v>0</v>
      </c>
      <c r="N36" s="17">
        <v>0</v>
      </c>
    </row>
    <row r="37" spans="2:14" ht="30" customHeight="1" thickBot="1" x14ac:dyDescent="0.25">
      <c r="B37" s="55"/>
      <c r="C37" s="55"/>
      <c r="D37" s="55"/>
      <c r="E37" s="55"/>
      <c r="F37" s="55"/>
      <c r="G37" s="55"/>
      <c r="H37" s="21" t="s">
        <v>3</v>
      </c>
      <c r="I37" s="22">
        <f t="shared" ref="I37:I42" si="26">K37+L37+M37+N37</f>
        <v>0</v>
      </c>
      <c r="J37" s="22">
        <v>0</v>
      </c>
      <c r="K37" s="22">
        <v>0</v>
      </c>
      <c r="L37" s="32">
        <v>0</v>
      </c>
      <c r="M37" s="32">
        <v>0</v>
      </c>
      <c r="N37" s="32">
        <v>0</v>
      </c>
    </row>
    <row r="38" spans="2:14" ht="17.25" customHeight="1" x14ac:dyDescent="0.2">
      <c r="B38" s="55"/>
      <c r="C38" s="55"/>
      <c r="D38" s="55"/>
      <c r="E38" s="55"/>
      <c r="F38" s="55"/>
      <c r="G38" s="55"/>
      <c r="H38" s="54" t="s">
        <v>51</v>
      </c>
      <c r="I38" s="88">
        <f>K38+L39+M39+N39</f>
        <v>87061.8</v>
      </c>
      <c r="J38" s="90">
        <v>0</v>
      </c>
      <c r="K38" s="92">
        <v>0</v>
      </c>
      <c r="L38" s="39"/>
      <c r="M38" s="32"/>
      <c r="N38" s="32"/>
    </row>
    <row r="39" spans="2:14" ht="30" customHeight="1" thickBot="1" x14ac:dyDescent="0.25">
      <c r="B39" s="55"/>
      <c r="C39" s="55"/>
      <c r="D39" s="55"/>
      <c r="E39" s="55"/>
      <c r="F39" s="55"/>
      <c r="G39" s="55"/>
      <c r="H39" s="56"/>
      <c r="I39" s="89"/>
      <c r="J39" s="91"/>
      <c r="K39" s="93"/>
      <c r="L39" s="40">
        <v>87061.8</v>
      </c>
      <c r="M39" s="29">
        <v>0</v>
      </c>
      <c r="N39" s="29">
        <v>0</v>
      </c>
    </row>
    <row r="40" spans="2:14" ht="30" customHeight="1" thickBot="1" x14ac:dyDescent="0.25">
      <c r="B40" s="55"/>
      <c r="C40" s="55"/>
      <c r="D40" s="55"/>
      <c r="E40" s="55"/>
      <c r="F40" s="55"/>
      <c r="G40" s="55"/>
      <c r="H40" s="21" t="s">
        <v>17</v>
      </c>
      <c r="I40" s="22">
        <f t="shared" si="26"/>
        <v>0</v>
      </c>
      <c r="J40" s="22">
        <v>0</v>
      </c>
      <c r="K40" s="22">
        <v>0</v>
      </c>
      <c r="L40" s="29">
        <v>0</v>
      </c>
      <c r="M40" s="29">
        <v>0</v>
      </c>
      <c r="N40" s="29">
        <v>0</v>
      </c>
    </row>
    <row r="41" spans="2:14" ht="30" customHeight="1" thickBot="1" x14ac:dyDescent="0.25">
      <c r="B41" s="55"/>
      <c r="C41" s="55"/>
      <c r="D41" s="55"/>
      <c r="E41" s="55"/>
      <c r="F41" s="55"/>
      <c r="G41" s="55"/>
      <c r="H41" s="21" t="s">
        <v>18</v>
      </c>
      <c r="I41" s="22">
        <f t="shared" si="26"/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</row>
    <row r="42" spans="2:14" ht="30" customHeight="1" thickBot="1" x14ac:dyDescent="0.25">
      <c r="B42" s="56"/>
      <c r="C42" s="56"/>
      <c r="D42" s="56"/>
      <c r="E42" s="56"/>
      <c r="F42" s="56"/>
      <c r="G42" s="56"/>
      <c r="H42" s="21" t="s">
        <v>19</v>
      </c>
      <c r="I42" s="22">
        <f t="shared" si="26"/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</row>
    <row r="43" spans="2:14" ht="129" customHeight="1" thickBot="1" x14ac:dyDescent="0.25">
      <c r="B43" s="54" t="s">
        <v>40</v>
      </c>
      <c r="C43" s="57"/>
      <c r="D43" s="57"/>
      <c r="E43" s="57"/>
      <c r="F43" s="57"/>
      <c r="G43" s="57"/>
      <c r="H43" s="30" t="s">
        <v>35</v>
      </c>
      <c r="I43" s="13">
        <f>K43+L43+M43+N43</f>
        <v>518230.6</v>
      </c>
      <c r="J43" s="14">
        <v>0</v>
      </c>
      <c r="K43" s="14">
        <f>K44+K45+K46+K47+K48+K49+K50+K51</f>
        <v>0</v>
      </c>
      <c r="L43" s="13">
        <f>L44+L45+L46+L47+L48+L49+L50+L51</f>
        <v>509041.69999999995</v>
      </c>
      <c r="M43" s="13">
        <f>M44+M45+M46+M47+M48+M49+M50+M51</f>
        <v>9188.9</v>
      </c>
      <c r="N43" s="14">
        <f>N44+N45+N46+N47+N48+N49+N50+N51</f>
        <v>0</v>
      </c>
    </row>
    <row r="44" spans="2:14" ht="30" hidden="1" customHeight="1" thickBot="1" x14ac:dyDescent="0.35">
      <c r="B44" s="55"/>
      <c r="C44" s="58"/>
      <c r="D44" s="58"/>
      <c r="E44" s="58"/>
      <c r="F44" s="58"/>
      <c r="G44" s="58"/>
      <c r="H44" s="15" t="s">
        <v>0</v>
      </c>
      <c r="I44" s="23">
        <f>I53</f>
        <v>0</v>
      </c>
      <c r="J44" s="17">
        <f t="shared" ref="J44:N44" si="27">J53</f>
        <v>0</v>
      </c>
      <c r="K44" s="17">
        <f t="shared" si="27"/>
        <v>0</v>
      </c>
      <c r="L44" s="17">
        <f t="shared" si="27"/>
        <v>0</v>
      </c>
      <c r="M44" s="17">
        <f t="shared" si="27"/>
        <v>0</v>
      </c>
      <c r="N44" s="17">
        <f t="shared" si="27"/>
        <v>0</v>
      </c>
    </row>
    <row r="45" spans="2:14" ht="30" customHeight="1" thickBot="1" x14ac:dyDescent="0.35">
      <c r="B45" s="55"/>
      <c r="C45" s="58"/>
      <c r="D45" s="58"/>
      <c r="E45" s="58"/>
      <c r="F45" s="58"/>
      <c r="G45" s="58"/>
      <c r="H45" s="15" t="s">
        <v>1</v>
      </c>
      <c r="I45" s="24">
        <f>I54</f>
        <v>6780.5</v>
      </c>
      <c r="J45" s="17">
        <f t="shared" ref="J45:N45" si="28">J54</f>
        <v>0</v>
      </c>
      <c r="K45" s="17">
        <f t="shared" si="28"/>
        <v>0</v>
      </c>
      <c r="L45" s="16">
        <f>L54</f>
        <v>3316.5</v>
      </c>
      <c r="M45" s="16">
        <f t="shared" si="28"/>
        <v>3464</v>
      </c>
      <c r="N45" s="17">
        <f t="shared" si="28"/>
        <v>0</v>
      </c>
    </row>
    <row r="46" spans="2:14" ht="30" customHeight="1" thickBot="1" x14ac:dyDescent="0.35">
      <c r="B46" s="55"/>
      <c r="C46" s="58"/>
      <c r="D46" s="58"/>
      <c r="E46" s="58"/>
      <c r="F46" s="58"/>
      <c r="G46" s="58"/>
      <c r="H46" s="15" t="s">
        <v>2</v>
      </c>
      <c r="I46" s="24">
        <f t="shared" ref="I46:N46" si="29">I55</f>
        <v>17288.599999999999</v>
      </c>
      <c r="J46" s="17">
        <f t="shared" si="29"/>
        <v>0</v>
      </c>
      <c r="K46" s="17">
        <f t="shared" si="29"/>
        <v>0</v>
      </c>
      <c r="L46" s="16">
        <v>15152.6</v>
      </c>
      <c r="M46" s="16">
        <f t="shared" si="29"/>
        <v>2136</v>
      </c>
      <c r="N46" s="17">
        <f t="shared" si="29"/>
        <v>0</v>
      </c>
    </row>
    <row r="47" spans="2:14" ht="30" customHeight="1" thickBot="1" x14ac:dyDescent="0.25">
      <c r="B47" s="55"/>
      <c r="C47" s="58"/>
      <c r="D47" s="58"/>
      <c r="E47" s="58"/>
      <c r="F47" s="58"/>
      <c r="G47" s="58"/>
      <c r="H47" s="15" t="s">
        <v>3</v>
      </c>
      <c r="I47" s="16">
        <f t="shared" ref="I47:J47" si="30">I56</f>
        <v>261003.1</v>
      </c>
      <c r="J47" s="17">
        <f t="shared" si="30"/>
        <v>0</v>
      </c>
      <c r="K47" s="17">
        <f>K56</f>
        <v>0</v>
      </c>
      <c r="L47" s="16">
        <f t="shared" ref="L47:N47" si="31">L56</f>
        <v>257414.2</v>
      </c>
      <c r="M47" s="16">
        <f t="shared" si="31"/>
        <v>3588.9</v>
      </c>
      <c r="N47" s="17">
        <f t="shared" si="31"/>
        <v>0</v>
      </c>
    </row>
    <row r="48" spans="2:14" ht="30" customHeight="1" thickBot="1" x14ac:dyDescent="0.25">
      <c r="B48" s="55"/>
      <c r="C48" s="58"/>
      <c r="D48" s="58"/>
      <c r="E48" s="58"/>
      <c r="F48" s="58"/>
      <c r="G48" s="58"/>
      <c r="H48" s="15" t="s">
        <v>16</v>
      </c>
      <c r="I48" s="17">
        <f t="shared" ref="I48:N48" si="32">I57</f>
        <v>233158.39999999999</v>
      </c>
      <c r="J48" s="17">
        <f t="shared" si="32"/>
        <v>0</v>
      </c>
      <c r="K48" s="17">
        <f t="shared" si="32"/>
        <v>0</v>
      </c>
      <c r="L48" s="17">
        <f t="shared" si="32"/>
        <v>233158.39999999999</v>
      </c>
      <c r="M48" s="17">
        <f t="shared" si="32"/>
        <v>0</v>
      </c>
      <c r="N48" s="17">
        <f t="shared" si="32"/>
        <v>0</v>
      </c>
    </row>
    <row r="49" spans="2:14" ht="30" customHeight="1" thickBot="1" x14ac:dyDescent="0.25">
      <c r="B49" s="55"/>
      <c r="C49" s="58"/>
      <c r="D49" s="58"/>
      <c r="E49" s="58"/>
      <c r="F49" s="58"/>
      <c r="G49" s="58"/>
      <c r="H49" s="15" t="s">
        <v>17</v>
      </c>
      <c r="I49" s="28">
        <f>I58</f>
        <v>0</v>
      </c>
      <c r="J49" s="28">
        <f>J58</f>
        <v>0</v>
      </c>
      <c r="K49" s="28">
        <f>K58</f>
        <v>0</v>
      </c>
      <c r="L49" s="28">
        <f t="shared" ref="L49" si="33">L59</f>
        <v>0</v>
      </c>
      <c r="M49" s="17">
        <f>M58</f>
        <v>0</v>
      </c>
      <c r="N49" s="17">
        <f>N58</f>
        <v>0</v>
      </c>
    </row>
    <row r="50" spans="2:14" ht="30" customHeight="1" thickBot="1" x14ac:dyDescent="0.25">
      <c r="B50" s="55"/>
      <c r="C50" s="58"/>
      <c r="D50" s="58"/>
      <c r="E50" s="58"/>
      <c r="F50" s="58"/>
      <c r="G50" s="58"/>
      <c r="H50" s="15" t="s">
        <v>18</v>
      </c>
      <c r="I50" s="42">
        <f t="shared" ref="I50:N50" si="34">I60</f>
        <v>0</v>
      </c>
      <c r="J50" s="17">
        <f t="shared" si="34"/>
        <v>0</v>
      </c>
      <c r="K50" s="17">
        <f t="shared" si="34"/>
        <v>0</v>
      </c>
      <c r="L50" s="42">
        <f t="shared" si="34"/>
        <v>0</v>
      </c>
      <c r="M50" s="17">
        <f t="shared" si="34"/>
        <v>0</v>
      </c>
      <c r="N50" s="17">
        <f t="shared" si="34"/>
        <v>0</v>
      </c>
    </row>
    <row r="51" spans="2:14" ht="30" customHeight="1" thickBot="1" x14ac:dyDescent="0.25">
      <c r="B51" s="56"/>
      <c r="C51" s="59"/>
      <c r="D51" s="59"/>
      <c r="E51" s="59"/>
      <c r="F51" s="59"/>
      <c r="G51" s="59"/>
      <c r="H51" s="15" t="s">
        <v>19</v>
      </c>
      <c r="I51" s="17">
        <f t="shared" ref="I51:N51" si="35">I62</f>
        <v>0</v>
      </c>
      <c r="J51" s="17">
        <f t="shared" si="35"/>
        <v>0</v>
      </c>
      <c r="K51" s="17">
        <f t="shared" si="35"/>
        <v>0</v>
      </c>
      <c r="L51" s="17">
        <f t="shared" si="35"/>
        <v>0</v>
      </c>
      <c r="M51" s="17">
        <f t="shared" si="35"/>
        <v>0</v>
      </c>
      <c r="N51" s="17">
        <f t="shared" si="35"/>
        <v>0</v>
      </c>
    </row>
    <row r="52" spans="2:14" ht="105" customHeight="1" thickBot="1" x14ac:dyDescent="0.25">
      <c r="B52" s="54" t="s">
        <v>25</v>
      </c>
      <c r="C52" s="54" t="s">
        <v>54</v>
      </c>
      <c r="D52" s="54" t="s">
        <v>59</v>
      </c>
      <c r="E52" s="54" t="s">
        <v>59</v>
      </c>
      <c r="F52" s="54" t="s">
        <v>59</v>
      </c>
      <c r="G52" s="54" t="s">
        <v>32</v>
      </c>
      <c r="H52" s="18" t="s">
        <v>33</v>
      </c>
      <c r="I52" s="19">
        <f>K52+L52+M52+N52</f>
        <v>518230.6</v>
      </c>
      <c r="J52" s="20">
        <f>J53+J54+J55+J62</f>
        <v>0</v>
      </c>
      <c r="K52" s="20">
        <f>K53+K54+K55+K62</f>
        <v>0</v>
      </c>
      <c r="L52" s="19">
        <f>L53+L54+L55+L56+L57+L59+L60+L62</f>
        <v>509041.69999999995</v>
      </c>
      <c r="M52" s="19">
        <f>M53+M54+M55+M56+M57+M58+M60+M62</f>
        <v>9188.9</v>
      </c>
      <c r="N52" s="20">
        <f>N53+N54+N55+N62</f>
        <v>0</v>
      </c>
    </row>
    <row r="53" spans="2:14" ht="30" hidden="1" customHeight="1" thickBot="1" x14ac:dyDescent="0.25">
      <c r="B53" s="55"/>
      <c r="C53" s="55"/>
      <c r="D53" s="55"/>
      <c r="E53" s="55"/>
      <c r="F53" s="55"/>
      <c r="G53" s="55"/>
      <c r="H53" s="15" t="s">
        <v>0</v>
      </c>
      <c r="I53" s="16">
        <f>K53+L53+M53+N53</f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</row>
    <row r="54" spans="2:14" ht="30" customHeight="1" thickBot="1" x14ac:dyDescent="0.25">
      <c r="B54" s="55"/>
      <c r="C54" s="55"/>
      <c r="D54" s="55"/>
      <c r="E54" s="55"/>
      <c r="F54" s="55"/>
      <c r="G54" s="55"/>
      <c r="H54" s="15" t="s">
        <v>1</v>
      </c>
      <c r="I54" s="16">
        <f t="shared" ref="I54" si="36">K54+L54+M54+N54</f>
        <v>6780.5</v>
      </c>
      <c r="J54" s="17">
        <v>0</v>
      </c>
      <c r="K54" s="17">
        <v>0</v>
      </c>
      <c r="L54" s="16">
        <v>3316.5</v>
      </c>
      <c r="M54" s="16">
        <v>3464</v>
      </c>
      <c r="N54" s="17">
        <v>0</v>
      </c>
    </row>
    <row r="55" spans="2:14" ht="30" customHeight="1" thickBot="1" x14ac:dyDescent="0.25">
      <c r="B55" s="55"/>
      <c r="C55" s="55"/>
      <c r="D55" s="55"/>
      <c r="E55" s="55"/>
      <c r="F55" s="55"/>
      <c r="G55" s="55"/>
      <c r="H55" s="15" t="s">
        <v>2</v>
      </c>
      <c r="I55" s="16">
        <f>K55+L55+M55+N55</f>
        <v>17288.599999999999</v>
      </c>
      <c r="J55" s="17">
        <v>0</v>
      </c>
      <c r="K55" s="17">
        <v>0</v>
      </c>
      <c r="L55" s="16">
        <v>15152.6</v>
      </c>
      <c r="M55" s="16">
        <v>2136</v>
      </c>
      <c r="N55" s="17">
        <v>0</v>
      </c>
    </row>
    <row r="56" spans="2:14" ht="30" customHeight="1" thickBot="1" x14ac:dyDescent="0.25">
      <c r="B56" s="55"/>
      <c r="C56" s="55"/>
      <c r="D56" s="55"/>
      <c r="E56" s="55"/>
      <c r="F56" s="55"/>
      <c r="G56" s="55"/>
      <c r="H56" s="43" t="s">
        <v>3</v>
      </c>
      <c r="I56" s="28">
        <f t="shared" ref="I56:I62" si="37">K56+L56+M56+N56</f>
        <v>261003.1</v>
      </c>
      <c r="J56" s="27">
        <v>0</v>
      </c>
      <c r="K56" s="27">
        <v>0</v>
      </c>
      <c r="L56" s="27">
        <v>257414.2</v>
      </c>
      <c r="M56" s="27">
        <v>3588.9</v>
      </c>
      <c r="N56" s="22">
        <v>0</v>
      </c>
    </row>
    <row r="57" spans="2:14" ht="30" customHeight="1" thickBot="1" x14ac:dyDescent="0.25">
      <c r="B57" s="55"/>
      <c r="C57" s="55"/>
      <c r="D57" s="55"/>
      <c r="E57" s="55"/>
      <c r="F57" s="55"/>
      <c r="G57" s="55"/>
      <c r="H57" s="41" t="s">
        <v>16</v>
      </c>
      <c r="I57" s="16">
        <f t="shared" si="37"/>
        <v>233158.39999999999</v>
      </c>
      <c r="J57" s="22">
        <v>0</v>
      </c>
      <c r="K57" s="22">
        <v>0</v>
      </c>
      <c r="L57" s="33">
        <v>233158.39999999999</v>
      </c>
      <c r="M57" s="22">
        <v>0</v>
      </c>
      <c r="N57" s="22">
        <v>0</v>
      </c>
    </row>
    <row r="58" spans="2:14" ht="21" customHeight="1" x14ac:dyDescent="0.3">
      <c r="B58" s="55"/>
      <c r="C58" s="55"/>
      <c r="D58" s="55"/>
      <c r="E58" s="55"/>
      <c r="F58" s="55"/>
      <c r="G58" s="76"/>
      <c r="H58" s="54" t="s">
        <v>17</v>
      </c>
      <c r="I58" s="82">
        <f>K58+L59+M58+N58</f>
        <v>0</v>
      </c>
      <c r="J58" s="77">
        <v>0</v>
      </c>
      <c r="K58" s="84">
        <v>0</v>
      </c>
      <c r="L58" s="44"/>
      <c r="M58" s="86">
        <v>0</v>
      </c>
      <c r="N58" s="77">
        <v>0</v>
      </c>
    </row>
    <row r="59" spans="2:14" ht="22.5" customHeight="1" thickBot="1" x14ac:dyDescent="0.25">
      <c r="B59" s="55"/>
      <c r="C59" s="55"/>
      <c r="D59" s="55"/>
      <c r="E59" s="55"/>
      <c r="F59" s="55"/>
      <c r="G59" s="76"/>
      <c r="H59" s="56"/>
      <c r="I59" s="83"/>
      <c r="J59" s="78"/>
      <c r="K59" s="85"/>
      <c r="L59" s="45">
        <v>0</v>
      </c>
      <c r="M59" s="87"/>
      <c r="N59" s="78"/>
    </row>
    <row r="60" spans="2:14" ht="18.75" customHeight="1" x14ac:dyDescent="0.2">
      <c r="B60" s="55"/>
      <c r="C60" s="55"/>
      <c r="D60" s="55"/>
      <c r="E60" s="55"/>
      <c r="F60" s="55"/>
      <c r="G60" s="55"/>
      <c r="H60" s="55" t="s">
        <v>18</v>
      </c>
      <c r="I60" s="79">
        <f>K60+L60+M60+N60</f>
        <v>0</v>
      </c>
      <c r="J60" s="77">
        <v>0</v>
      </c>
      <c r="K60" s="77">
        <v>0</v>
      </c>
      <c r="L60" s="81">
        <v>0</v>
      </c>
      <c r="M60" s="77">
        <v>0</v>
      </c>
      <c r="N60" s="77">
        <v>0</v>
      </c>
    </row>
    <row r="61" spans="2:14" ht="30" customHeight="1" thickBot="1" x14ac:dyDescent="0.25">
      <c r="B61" s="55"/>
      <c r="C61" s="55"/>
      <c r="D61" s="55"/>
      <c r="E61" s="55"/>
      <c r="F61" s="55"/>
      <c r="G61" s="55"/>
      <c r="H61" s="56"/>
      <c r="I61" s="80"/>
      <c r="J61" s="78"/>
      <c r="K61" s="78"/>
      <c r="L61" s="80"/>
      <c r="M61" s="78"/>
      <c r="N61" s="78"/>
    </row>
    <row r="62" spans="2:14" ht="30" customHeight="1" thickBot="1" x14ac:dyDescent="0.25">
      <c r="B62" s="56"/>
      <c r="C62" s="56"/>
      <c r="D62" s="56"/>
      <c r="E62" s="56"/>
      <c r="F62" s="56"/>
      <c r="G62" s="56"/>
      <c r="H62" s="35" t="s">
        <v>19</v>
      </c>
      <c r="I62" s="17">
        <f t="shared" si="37"/>
        <v>0</v>
      </c>
      <c r="J62" s="22">
        <v>0</v>
      </c>
      <c r="K62" s="22">
        <v>0</v>
      </c>
      <c r="L62" s="29">
        <v>0</v>
      </c>
      <c r="M62" s="22">
        <v>0</v>
      </c>
      <c r="N62" s="22">
        <v>0</v>
      </c>
    </row>
    <row r="63" spans="2:14" ht="30" customHeight="1" thickBot="1" x14ac:dyDescent="0.25">
      <c r="B63" s="51" t="s">
        <v>30</v>
      </c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3"/>
    </row>
    <row r="64" spans="2:14" s="1" customFormat="1" ht="125.25" customHeight="1" thickBot="1" x14ac:dyDescent="0.25">
      <c r="B64" s="54" t="s">
        <v>37</v>
      </c>
      <c r="C64" s="57"/>
      <c r="D64" s="57"/>
      <c r="E64" s="57"/>
      <c r="F64" s="57"/>
      <c r="G64" s="57"/>
      <c r="H64" s="50" t="s">
        <v>35</v>
      </c>
      <c r="I64" s="13">
        <f>K64+L64+M64+N64</f>
        <v>432375.8</v>
      </c>
      <c r="J64" s="14">
        <v>0</v>
      </c>
      <c r="K64" s="14">
        <f>K65+K66+K67+K68+K69+K70+K71+K72</f>
        <v>0</v>
      </c>
      <c r="L64" s="13">
        <f t="shared" ref="L64:N64" si="38">L65+L66+L67+L68+L69+L70+L71+L72</f>
        <v>432375.8</v>
      </c>
      <c r="M64" s="14">
        <f t="shared" si="38"/>
        <v>0</v>
      </c>
      <c r="N64" s="14">
        <f t="shared" si="38"/>
        <v>0</v>
      </c>
    </row>
    <row r="65" spans="1:27" s="1" customFormat="1" ht="45.75" hidden="1" customHeight="1" thickBot="1" x14ac:dyDescent="0.25">
      <c r="B65" s="55"/>
      <c r="C65" s="58"/>
      <c r="D65" s="58"/>
      <c r="E65" s="58"/>
      <c r="F65" s="58"/>
      <c r="G65" s="58"/>
      <c r="H65" s="15" t="s">
        <v>0</v>
      </c>
      <c r="I65" s="17">
        <f>I74</f>
        <v>0</v>
      </c>
      <c r="J65" s="17">
        <f t="shared" ref="J65:N65" si="39">J74</f>
        <v>0</v>
      </c>
      <c r="K65" s="17">
        <f t="shared" si="39"/>
        <v>0</v>
      </c>
      <c r="L65" s="17">
        <f t="shared" si="39"/>
        <v>0</v>
      </c>
      <c r="M65" s="17">
        <f t="shared" si="39"/>
        <v>0</v>
      </c>
      <c r="N65" s="17">
        <f t="shared" si="39"/>
        <v>0</v>
      </c>
    </row>
    <row r="66" spans="1:27" s="1" customFormat="1" ht="36" hidden="1" customHeight="1" thickBot="1" x14ac:dyDescent="0.25">
      <c r="B66" s="55"/>
      <c r="C66" s="58"/>
      <c r="D66" s="58"/>
      <c r="E66" s="58"/>
      <c r="F66" s="58"/>
      <c r="G66" s="58"/>
      <c r="H66" s="15" t="s">
        <v>1</v>
      </c>
      <c r="I66" s="17">
        <f>I75</f>
        <v>0</v>
      </c>
      <c r="J66" s="17">
        <f t="shared" ref="J66:N66" si="40">J75</f>
        <v>0</v>
      </c>
      <c r="K66" s="17">
        <f t="shared" si="40"/>
        <v>0</v>
      </c>
      <c r="L66" s="17">
        <f t="shared" si="40"/>
        <v>0</v>
      </c>
      <c r="M66" s="17">
        <f t="shared" si="40"/>
        <v>0</v>
      </c>
      <c r="N66" s="17">
        <f t="shared" si="40"/>
        <v>0</v>
      </c>
    </row>
    <row r="67" spans="1:27" s="1" customFormat="1" ht="33.75" customHeight="1" thickBot="1" x14ac:dyDescent="0.25">
      <c r="B67" s="55"/>
      <c r="C67" s="58"/>
      <c r="D67" s="58"/>
      <c r="E67" s="58"/>
      <c r="F67" s="58"/>
      <c r="G67" s="58"/>
      <c r="H67" s="15" t="s">
        <v>2</v>
      </c>
      <c r="I67" s="16">
        <f>I76</f>
        <v>3792.9</v>
      </c>
      <c r="J67" s="17">
        <f>J76</f>
        <v>0</v>
      </c>
      <c r="K67" s="17">
        <f t="shared" ref="K67:N67" si="41">K76</f>
        <v>0</v>
      </c>
      <c r="L67" s="16">
        <f t="shared" si="41"/>
        <v>3792.9</v>
      </c>
      <c r="M67" s="17">
        <f>M76</f>
        <v>0</v>
      </c>
      <c r="N67" s="17">
        <f t="shared" si="41"/>
        <v>0</v>
      </c>
    </row>
    <row r="68" spans="1:27" s="1" customFormat="1" ht="33" customHeight="1" thickBot="1" x14ac:dyDescent="0.25">
      <c r="B68" s="55"/>
      <c r="C68" s="58"/>
      <c r="D68" s="58"/>
      <c r="E68" s="58"/>
      <c r="F68" s="58"/>
      <c r="G68" s="58"/>
      <c r="H68" s="15" t="s">
        <v>3</v>
      </c>
      <c r="I68" s="16">
        <f>I77+I83</f>
        <v>70595.899999999994</v>
      </c>
      <c r="J68" s="17">
        <f t="shared" ref="J68:N68" si="42">J77+J83</f>
        <v>0</v>
      </c>
      <c r="K68" s="17">
        <f t="shared" si="42"/>
        <v>0</v>
      </c>
      <c r="L68" s="16">
        <f t="shared" si="42"/>
        <v>70595.899999999994</v>
      </c>
      <c r="M68" s="17">
        <f t="shared" si="42"/>
        <v>0</v>
      </c>
      <c r="N68" s="17">
        <f t="shared" si="42"/>
        <v>0</v>
      </c>
    </row>
    <row r="69" spans="1:27" ht="32.25" customHeight="1" thickBot="1" x14ac:dyDescent="0.25">
      <c r="B69" s="55"/>
      <c r="C69" s="58"/>
      <c r="D69" s="58"/>
      <c r="E69" s="58"/>
      <c r="F69" s="58"/>
      <c r="G69" s="58"/>
      <c r="H69" s="15" t="s">
        <v>16</v>
      </c>
      <c r="I69" s="16">
        <f>I78+I84</f>
        <v>115203</v>
      </c>
      <c r="J69" s="17">
        <f>J78+J84</f>
        <v>0</v>
      </c>
      <c r="K69" s="17">
        <f t="shared" ref="K69:L72" si="43">K78+K84</f>
        <v>0</v>
      </c>
      <c r="L69" s="16">
        <f>L78+L84</f>
        <v>115203</v>
      </c>
      <c r="M69" s="17">
        <f t="shared" ref="M69:N72" si="44">M78+M84</f>
        <v>0</v>
      </c>
      <c r="N69" s="17">
        <f t="shared" si="44"/>
        <v>0</v>
      </c>
    </row>
    <row r="70" spans="1:27" ht="33" customHeight="1" thickBot="1" x14ac:dyDescent="0.25">
      <c r="B70" s="55"/>
      <c r="C70" s="58"/>
      <c r="D70" s="58"/>
      <c r="E70" s="58"/>
      <c r="F70" s="58"/>
      <c r="G70" s="58"/>
      <c r="H70" s="15" t="s">
        <v>17</v>
      </c>
      <c r="I70" s="16">
        <f>I79+I85</f>
        <v>85688.5</v>
      </c>
      <c r="J70" s="17">
        <f>J79+J85</f>
        <v>0</v>
      </c>
      <c r="K70" s="17">
        <f t="shared" si="43"/>
        <v>0</v>
      </c>
      <c r="L70" s="16">
        <f t="shared" si="43"/>
        <v>85688.5</v>
      </c>
      <c r="M70" s="17">
        <f t="shared" si="44"/>
        <v>0</v>
      </c>
      <c r="N70" s="17">
        <f t="shared" si="44"/>
        <v>0</v>
      </c>
    </row>
    <row r="71" spans="1:27" ht="29.25" customHeight="1" thickBot="1" x14ac:dyDescent="0.25">
      <c r="A71" s="1"/>
      <c r="B71" s="55"/>
      <c r="C71" s="58"/>
      <c r="D71" s="58"/>
      <c r="E71" s="58"/>
      <c r="F71" s="58"/>
      <c r="G71" s="58"/>
      <c r="H71" s="15" t="s">
        <v>18</v>
      </c>
      <c r="I71" s="16">
        <f>I80+I86</f>
        <v>85688.5</v>
      </c>
      <c r="J71" s="17">
        <f t="shared" ref="J71:J72" si="45">J80+J86</f>
        <v>0</v>
      </c>
      <c r="K71" s="17">
        <f t="shared" si="43"/>
        <v>0</v>
      </c>
      <c r="L71" s="16">
        <f t="shared" si="43"/>
        <v>85688.5</v>
      </c>
      <c r="M71" s="17">
        <f t="shared" si="44"/>
        <v>0</v>
      </c>
      <c r="N71" s="17">
        <f t="shared" si="44"/>
        <v>0</v>
      </c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33" customHeight="1" thickBot="1" x14ac:dyDescent="0.25">
      <c r="A72" s="1"/>
      <c r="B72" s="56"/>
      <c r="C72" s="59"/>
      <c r="D72" s="59"/>
      <c r="E72" s="59"/>
      <c r="F72" s="59"/>
      <c r="G72" s="59"/>
      <c r="H72" s="15" t="s">
        <v>19</v>
      </c>
      <c r="I72" s="16">
        <f>I81+I87</f>
        <v>71407</v>
      </c>
      <c r="J72" s="17">
        <f t="shared" si="45"/>
        <v>0</v>
      </c>
      <c r="K72" s="17">
        <f t="shared" si="43"/>
        <v>0</v>
      </c>
      <c r="L72" s="16">
        <f t="shared" si="43"/>
        <v>71407</v>
      </c>
      <c r="M72" s="17">
        <f t="shared" si="44"/>
        <v>0</v>
      </c>
      <c r="N72" s="17">
        <f t="shared" si="44"/>
        <v>0</v>
      </c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2" thickBot="1" x14ac:dyDescent="0.25">
      <c r="A73" s="1"/>
      <c r="B73" s="54" t="s">
        <v>27</v>
      </c>
      <c r="C73" s="54" t="s">
        <v>54</v>
      </c>
      <c r="D73" s="54" t="s">
        <v>59</v>
      </c>
      <c r="E73" s="54" t="s">
        <v>59</v>
      </c>
      <c r="F73" s="54" t="s">
        <v>59</v>
      </c>
      <c r="G73" s="54" t="s">
        <v>24</v>
      </c>
      <c r="H73" s="18" t="s">
        <v>33</v>
      </c>
      <c r="I73" s="19">
        <f>K73+L73+M73+N73</f>
        <v>375250.2</v>
      </c>
      <c r="J73" s="20">
        <f>J74+J75+J76+J77+J78+J79+J80+J81</f>
        <v>0</v>
      </c>
      <c r="K73" s="20">
        <f>K74+K75+K76+K77+K78+K79+K80+K81</f>
        <v>0</v>
      </c>
      <c r="L73" s="19">
        <f t="shared" ref="L73:N73" si="46">L74+L75+L76+L77+L78+L79+L80+L81</f>
        <v>375250.2</v>
      </c>
      <c r="M73" s="20">
        <f t="shared" si="46"/>
        <v>0</v>
      </c>
      <c r="N73" s="20">
        <f t="shared" si="46"/>
        <v>0</v>
      </c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36" hidden="1" customHeight="1" thickBot="1" x14ac:dyDescent="0.25">
      <c r="A74" s="1"/>
      <c r="B74" s="55"/>
      <c r="C74" s="55"/>
      <c r="D74" s="55"/>
      <c r="E74" s="55"/>
      <c r="F74" s="55"/>
      <c r="G74" s="55"/>
      <c r="H74" s="15" t="s">
        <v>0</v>
      </c>
      <c r="I74" s="17">
        <f t="shared" ref="I74:I80" si="47">K74+L74+M74+N74</f>
        <v>0</v>
      </c>
      <c r="J74" s="17">
        <v>0</v>
      </c>
      <c r="K74" s="22">
        <v>0</v>
      </c>
      <c r="L74" s="17">
        <v>0</v>
      </c>
      <c r="M74" s="17">
        <v>0</v>
      </c>
      <c r="N74" s="17">
        <v>0</v>
      </c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34.5" hidden="1" customHeight="1" thickBot="1" x14ac:dyDescent="0.25">
      <c r="A75" s="1"/>
      <c r="B75" s="55"/>
      <c r="C75" s="55"/>
      <c r="D75" s="55"/>
      <c r="E75" s="55"/>
      <c r="F75" s="55"/>
      <c r="G75" s="55"/>
      <c r="H75" s="15" t="s">
        <v>1</v>
      </c>
      <c r="I75" s="17">
        <f t="shared" si="47"/>
        <v>0</v>
      </c>
      <c r="J75" s="17">
        <v>0</v>
      </c>
      <c r="K75" s="22">
        <v>0</v>
      </c>
      <c r="L75" s="17">
        <v>0</v>
      </c>
      <c r="M75" s="17">
        <v>0</v>
      </c>
      <c r="N75" s="17">
        <v>0</v>
      </c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36.75" customHeight="1" thickBot="1" x14ac:dyDescent="0.25">
      <c r="A76" s="1"/>
      <c r="B76" s="55"/>
      <c r="C76" s="55"/>
      <c r="D76" s="55"/>
      <c r="E76" s="55"/>
      <c r="F76" s="55"/>
      <c r="G76" s="55"/>
      <c r="H76" s="15" t="s">
        <v>2</v>
      </c>
      <c r="I76" s="16">
        <f>K76+L76+M76+N76</f>
        <v>3792.9</v>
      </c>
      <c r="J76" s="17">
        <v>0</v>
      </c>
      <c r="K76" s="22">
        <v>0</v>
      </c>
      <c r="L76" s="16">
        <v>3792.9</v>
      </c>
      <c r="M76" s="17">
        <v>0</v>
      </c>
      <c r="N76" s="17">
        <v>0</v>
      </c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36.75" customHeight="1" thickBot="1" x14ac:dyDescent="0.25">
      <c r="A77" s="1"/>
      <c r="B77" s="55"/>
      <c r="C77" s="55"/>
      <c r="D77" s="55"/>
      <c r="E77" s="55"/>
      <c r="F77" s="55"/>
      <c r="G77" s="55"/>
      <c r="H77" s="49" t="s">
        <v>3</v>
      </c>
      <c r="I77" s="25">
        <f t="shared" si="47"/>
        <v>42033.1</v>
      </c>
      <c r="J77" s="22">
        <v>0</v>
      </c>
      <c r="K77" s="22">
        <v>0</v>
      </c>
      <c r="L77" s="25">
        <v>42033.1</v>
      </c>
      <c r="M77" s="22">
        <v>0</v>
      </c>
      <c r="N77" s="22">
        <v>0</v>
      </c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34.5" customHeight="1" thickBot="1" x14ac:dyDescent="0.25">
      <c r="A78" s="1"/>
      <c r="B78" s="55"/>
      <c r="C78" s="55"/>
      <c r="D78" s="55"/>
      <c r="E78" s="55"/>
      <c r="F78" s="55"/>
      <c r="G78" s="55"/>
      <c r="H78" s="49" t="s">
        <v>16</v>
      </c>
      <c r="I78" s="25">
        <f t="shared" si="47"/>
        <v>86640.2</v>
      </c>
      <c r="J78" s="22">
        <v>0</v>
      </c>
      <c r="K78" s="22">
        <v>0</v>
      </c>
      <c r="L78" s="25">
        <v>86640.2</v>
      </c>
      <c r="M78" s="22">
        <v>0</v>
      </c>
      <c r="N78" s="22">
        <v>0</v>
      </c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28.5" customHeight="1" thickBot="1" x14ac:dyDescent="0.25">
      <c r="A79" s="1"/>
      <c r="B79" s="55"/>
      <c r="C79" s="55"/>
      <c r="D79" s="55"/>
      <c r="E79" s="55"/>
      <c r="F79" s="55"/>
      <c r="G79" s="55"/>
      <c r="H79" s="49" t="s">
        <v>17</v>
      </c>
      <c r="I79" s="25">
        <f>K79+L79+M79+N79</f>
        <v>85688.5</v>
      </c>
      <c r="J79" s="22">
        <v>0</v>
      </c>
      <c r="K79" s="22">
        <v>0</v>
      </c>
      <c r="L79" s="25">
        <v>85688.5</v>
      </c>
      <c r="M79" s="22">
        <v>0</v>
      </c>
      <c r="N79" s="22">
        <v>0</v>
      </c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30.75" customHeight="1" thickBot="1" x14ac:dyDescent="0.25">
      <c r="A80" s="1"/>
      <c r="B80" s="55"/>
      <c r="C80" s="55"/>
      <c r="D80" s="55"/>
      <c r="E80" s="55"/>
      <c r="F80" s="55"/>
      <c r="G80" s="55"/>
      <c r="H80" s="49" t="s">
        <v>18</v>
      </c>
      <c r="I80" s="25">
        <f t="shared" si="47"/>
        <v>85688.5</v>
      </c>
      <c r="J80" s="22">
        <v>0</v>
      </c>
      <c r="K80" s="22">
        <v>0</v>
      </c>
      <c r="L80" s="25">
        <v>85688.5</v>
      </c>
      <c r="M80" s="22">
        <v>0</v>
      </c>
      <c r="N80" s="22">
        <v>0</v>
      </c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39.75" customHeight="1" thickBot="1" x14ac:dyDescent="0.25">
      <c r="A81" s="1"/>
      <c r="B81" s="55"/>
      <c r="C81" s="55"/>
      <c r="D81" s="55"/>
      <c r="E81" s="55"/>
      <c r="F81" s="55"/>
      <c r="G81" s="55"/>
      <c r="H81" s="47" t="s">
        <v>19</v>
      </c>
      <c r="I81" s="33">
        <f t="shared" ref="I81" si="48">K81+L81+M81+N81</f>
        <v>71407</v>
      </c>
      <c r="J81" s="48">
        <v>0</v>
      </c>
      <c r="K81" s="48">
        <v>0</v>
      </c>
      <c r="L81" s="33">
        <v>71407</v>
      </c>
      <c r="M81" s="48">
        <v>0</v>
      </c>
      <c r="N81" s="48">
        <v>0</v>
      </c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23.75" customHeight="1" thickBot="1" x14ac:dyDescent="0.25">
      <c r="A82" s="1"/>
      <c r="B82" s="61" t="s">
        <v>44</v>
      </c>
      <c r="C82" s="61" t="s">
        <v>55</v>
      </c>
      <c r="D82" s="61" t="s">
        <v>61</v>
      </c>
      <c r="E82" s="61" t="s">
        <v>46</v>
      </c>
      <c r="F82" s="61" t="s">
        <v>56</v>
      </c>
      <c r="G82" s="61" t="s">
        <v>45</v>
      </c>
      <c r="H82" s="34" t="s">
        <v>43</v>
      </c>
      <c r="I82" s="25">
        <f>J82+K82+L82+M82+N82</f>
        <v>57125.599999999999</v>
      </c>
      <c r="J82" s="22">
        <f>J83+J84+J85+J86+J87</f>
        <v>0</v>
      </c>
      <c r="K82" s="22">
        <f t="shared" ref="K82:N82" si="49">K83+K84+K85+K86+K87</f>
        <v>0</v>
      </c>
      <c r="L82" s="25">
        <f t="shared" si="49"/>
        <v>57125.599999999999</v>
      </c>
      <c r="M82" s="22">
        <f t="shared" si="49"/>
        <v>0</v>
      </c>
      <c r="N82" s="22">
        <f t="shared" si="49"/>
        <v>0</v>
      </c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54" customHeight="1" thickBot="1" x14ac:dyDescent="0.25">
      <c r="A83" s="1"/>
      <c r="B83" s="61"/>
      <c r="C83" s="61"/>
      <c r="D83" s="61"/>
      <c r="E83" s="61"/>
      <c r="F83" s="61"/>
      <c r="G83" s="61"/>
      <c r="H83" s="34" t="s">
        <v>3</v>
      </c>
      <c r="I83" s="25">
        <f>K83+L83+M83+N83</f>
        <v>28562.799999999999</v>
      </c>
      <c r="J83" s="22">
        <v>0</v>
      </c>
      <c r="K83" s="22">
        <v>0</v>
      </c>
      <c r="L83" s="25">
        <v>28562.799999999999</v>
      </c>
      <c r="M83" s="22">
        <v>0</v>
      </c>
      <c r="N83" s="22">
        <v>0</v>
      </c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45" customHeight="1" thickBot="1" x14ac:dyDescent="0.25">
      <c r="A84" s="1"/>
      <c r="B84" s="61"/>
      <c r="C84" s="61"/>
      <c r="D84" s="61"/>
      <c r="E84" s="61"/>
      <c r="F84" s="61"/>
      <c r="G84" s="61"/>
      <c r="H84" s="34" t="s">
        <v>16</v>
      </c>
      <c r="I84" s="25">
        <f t="shared" ref="I84:I87" si="50">K84+L84+M84+N84</f>
        <v>28562.799999999999</v>
      </c>
      <c r="J84" s="22">
        <v>0</v>
      </c>
      <c r="K84" s="22">
        <v>0</v>
      </c>
      <c r="L84" s="25">
        <v>28562.799999999999</v>
      </c>
      <c r="M84" s="22">
        <v>0</v>
      </c>
      <c r="N84" s="22">
        <v>0</v>
      </c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40.5" customHeight="1" thickBot="1" x14ac:dyDescent="0.25">
      <c r="A85" s="1"/>
      <c r="B85" s="61"/>
      <c r="C85" s="61"/>
      <c r="D85" s="61"/>
      <c r="E85" s="61"/>
      <c r="F85" s="61"/>
      <c r="G85" s="61"/>
      <c r="H85" s="34" t="s">
        <v>17</v>
      </c>
      <c r="I85" s="27">
        <f>K85+L85+M85+N85</f>
        <v>0</v>
      </c>
      <c r="J85" s="27">
        <v>0</v>
      </c>
      <c r="K85" s="27">
        <v>0</v>
      </c>
      <c r="L85" s="27">
        <v>0</v>
      </c>
      <c r="M85" s="27">
        <v>0</v>
      </c>
      <c r="N85" s="22">
        <v>0</v>
      </c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45" customHeight="1" thickBot="1" x14ac:dyDescent="0.25">
      <c r="A86" s="1"/>
      <c r="B86" s="61"/>
      <c r="C86" s="61"/>
      <c r="D86" s="61"/>
      <c r="E86" s="61"/>
      <c r="F86" s="61"/>
      <c r="G86" s="61"/>
      <c r="H86" s="34" t="s">
        <v>18</v>
      </c>
      <c r="I86" s="27">
        <f t="shared" si="50"/>
        <v>0</v>
      </c>
      <c r="J86" s="27">
        <v>0</v>
      </c>
      <c r="K86" s="27">
        <v>0</v>
      </c>
      <c r="L86" s="27">
        <v>0</v>
      </c>
      <c r="M86" s="27">
        <v>0</v>
      </c>
      <c r="N86" s="22">
        <v>0</v>
      </c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52.5" customHeight="1" thickBot="1" x14ac:dyDescent="0.25">
      <c r="A87" s="1"/>
      <c r="B87" s="61"/>
      <c r="C87" s="61"/>
      <c r="D87" s="61"/>
      <c r="E87" s="61"/>
      <c r="F87" s="61"/>
      <c r="G87" s="61"/>
      <c r="H87" s="34" t="s">
        <v>19</v>
      </c>
      <c r="I87" s="27">
        <f t="shared" si="50"/>
        <v>0</v>
      </c>
      <c r="J87" s="27">
        <v>0</v>
      </c>
      <c r="K87" s="27">
        <v>0</v>
      </c>
      <c r="L87" s="27">
        <v>0</v>
      </c>
      <c r="M87" s="27">
        <v>0</v>
      </c>
      <c r="N87" s="22">
        <v>0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52.5" customHeight="1" thickBot="1" x14ac:dyDescent="0.25">
      <c r="A88" s="1"/>
      <c r="B88" s="51" t="s">
        <v>47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3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16.25" customHeight="1" thickBot="1" x14ac:dyDescent="0.25">
      <c r="A89" s="1"/>
      <c r="B89" s="61" t="s">
        <v>48</v>
      </c>
      <c r="C89" s="61"/>
      <c r="D89" s="61"/>
      <c r="E89" s="61"/>
      <c r="F89" s="61"/>
      <c r="G89" s="61"/>
      <c r="H89" s="35" t="s">
        <v>43</v>
      </c>
      <c r="I89" s="25">
        <f>K89+L89+M89+N89</f>
        <v>4267.2</v>
      </c>
      <c r="J89" s="22">
        <f>J90+J91+J92+J93</f>
        <v>0</v>
      </c>
      <c r="K89" s="22">
        <f>K90+K91+K92+K93</f>
        <v>0</v>
      </c>
      <c r="L89" s="22">
        <f t="shared" ref="L89:N89" si="51">L90+L91+L92+L93</f>
        <v>0</v>
      </c>
      <c r="M89" s="25">
        <f t="shared" si="51"/>
        <v>4267.2</v>
      </c>
      <c r="N89" s="22">
        <f t="shared" si="51"/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52.5" customHeight="1" thickBot="1" x14ac:dyDescent="0.25">
      <c r="A90" s="1"/>
      <c r="B90" s="61"/>
      <c r="C90" s="61"/>
      <c r="D90" s="61"/>
      <c r="E90" s="61"/>
      <c r="F90" s="61"/>
      <c r="G90" s="61"/>
      <c r="H90" s="35" t="s">
        <v>16</v>
      </c>
      <c r="I90" s="25">
        <f>K90+L90+M90+N90</f>
        <v>1018.1</v>
      </c>
      <c r="J90" s="22">
        <f>J95</f>
        <v>0</v>
      </c>
      <c r="K90" s="22">
        <f>K95</f>
        <v>0</v>
      </c>
      <c r="L90" s="22">
        <f t="shared" ref="L90:N90" si="52">L95</f>
        <v>0</v>
      </c>
      <c r="M90" s="25">
        <f t="shared" si="52"/>
        <v>1018.1</v>
      </c>
      <c r="N90" s="22">
        <f t="shared" si="52"/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52.5" customHeight="1" thickBot="1" x14ac:dyDescent="0.25">
      <c r="A91" s="1"/>
      <c r="B91" s="61"/>
      <c r="C91" s="61"/>
      <c r="D91" s="61"/>
      <c r="E91" s="61"/>
      <c r="F91" s="61"/>
      <c r="G91" s="61"/>
      <c r="H91" s="35" t="s">
        <v>17</v>
      </c>
      <c r="I91" s="25">
        <f t="shared" ref="I91:I93" si="53">K91+L91+M91+N91</f>
        <v>1079.5</v>
      </c>
      <c r="J91" s="22">
        <f t="shared" ref="J91:N93" si="54">J96</f>
        <v>0</v>
      </c>
      <c r="K91" s="22">
        <f t="shared" si="54"/>
        <v>0</v>
      </c>
      <c r="L91" s="22">
        <f t="shared" si="54"/>
        <v>0</v>
      </c>
      <c r="M91" s="25">
        <f t="shared" si="54"/>
        <v>1079.5</v>
      </c>
      <c r="N91" s="22">
        <f t="shared" si="54"/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52.5" customHeight="1" thickBot="1" x14ac:dyDescent="0.25">
      <c r="A92" s="1"/>
      <c r="B92" s="61"/>
      <c r="C92" s="61"/>
      <c r="D92" s="61"/>
      <c r="E92" s="61"/>
      <c r="F92" s="61"/>
      <c r="G92" s="61"/>
      <c r="H92" s="35" t="s">
        <v>18</v>
      </c>
      <c r="I92" s="25">
        <f t="shared" si="53"/>
        <v>1084.8</v>
      </c>
      <c r="J92" s="22">
        <f t="shared" si="54"/>
        <v>0</v>
      </c>
      <c r="K92" s="22">
        <f t="shared" si="54"/>
        <v>0</v>
      </c>
      <c r="L92" s="22">
        <f t="shared" si="54"/>
        <v>0</v>
      </c>
      <c r="M92" s="25">
        <f t="shared" si="54"/>
        <v>1084.8</v>
      </c>
      <c r="N92" s="22">
        <f t="shared" si="54"/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52.5" customHeight="1" thickBot="1" x14ac:dyDescent="0.25">
      <c r="A93" s="1"/>
      <c r="B93" s="61"/>
      <c r="C93" s="61"/>
      <c r="D93" s="61"/>
      <c r="E93" s="61"/>
      <c r="F93" s="61"/>
      <c r="G93" s="61"/>
      <c r="H93" s="35" t="s">
        <v>19</v>
      </c>
      <c r="I93" s="25">
        <f t="shared" si="53"/>
        <v>1084.8</v>
      </c>
      <c r="J93" s="22">
        <f t="shared" si="54"/>
        <v>0</v>
      </c>
      <c r="K93" s="22">
        <f t="shared" si="54"/>
        <v>0</v>
      </c>
      <c r="L93" s="22">
        <f t="shared" si="54"/>
        <v>0</v>
      </c>
      <c r="M93" s="25">
        <f t="shared" si="54"/>
        <v>1084.8</v>
      </c>
      <c r="N93" s="22">
        <f t="shared" si="54"/>
        <v>0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08.75" customHeight="1" thickBot="1" x14ac:dyDescent="0.25">
      <c r="A94" s="1"/>
      <c r="B94" s="61" t="s">
        <v>49</v>
      </c>
      <c r="C94" s="61" t="s">
        <v>13</v>
      </c>
      <c r="D94" s="61" t="s">
        <v>59</v>
      </c>
      <c r="E94" s="61" t="s">
        <v>59</v>
      </c>
      <c r="F94" s="61" t="s">
        <v>59</v>
      </c>
      <c r="G94" s="61" t="s">
        <v>50</v>
      </c>
      <c r="H94" s="35" t="s">
        <v>43</v>
      </c>
      <c r="I94" s="25">
        <f>K94+L94+M94+N94</f>
        <v>4267.2</v>
      </c>
      <c r="J94" s="22">
        <f>J95+J96+J97+J98</f>
        <v>0</v>
      </c>
      <c r="K94" s="22">
        <f>K95+K96+K97+K98</f>
        <v>0</v>
      </c>
      <c r="L94" s="22">
        <f t="shared" ref="L94:N94" si="55">L95+L96+L97+L98</f>
        <v>0</v>
      </c>
      <c r="M94" s="25">
        <f t="shared" si="55"/>
        <v>4267.2</v>
      </c>
      <c r="N94" s="22">
        <f t="shared" si="55"/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52.5" customHeight="1" thickBot="1" x14ac:dyDescent="0.25">
      <c r="A95" s="1"/>
      <c r="B95" s="61"/>
      <c r="C95" s="61"/>
      <c r="D95" s="61"/>
      <c r="E95" s="61"/>
      <c r="F95" s="61"/>
      <c r="G95" s="61"/>
      <c r="H95" s="35" t="s">
        <v>16</v>
      </c>
      <c r="I95" s="25">
        <f t="shared" ref="I95:I98" si="56">K95+L95+M95+N95</f>
        <v>1018.1</v>
      </c>
      <c r="J95" s="22">
        <v>0</v>
      </c>
      <c r="K95" s="22">
        <v>0</v>
      </c>
      <c r="L95" s="22">
        <v>0</v>
      </c>
      <c r="M95" s="25">
        <v>1018.1</v>
      </c>
      <c r="N95" s="22">
        <v>0</v>
      </c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52.5" customHeight="1" thickBot="1" x14ac:dyDescent="0.25">
      <c r="A96" s="1"/>
      <c r="B96" s="61"/>
      <c r="C96" s="61"/>
      <c r="D96" s="61"/>
      <c r="E96" s="61"/>
      <c r="F96" s="61"/>
      <c r="G96" s="61"/>
      <c r="H96" s="35" t="s">
        <v>17</v>
      </c>
      <c r="I96" s="25">
        <f t="shared" si="56"/>
        <v>1079.5</v>
      </c>
      <c r="J96" s="22">
        <v>0</v>
      </c>
      <c r="K96" s="22">
        <v>0</v>
      </c>
      <c r="L96" s="22">
        <v>0</v>
      </c>
      <c r="M96" s="25">
        <v>1079.5</v>
      </c>
      <c r="N96" s="22">
        <v>0</v>
      </c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52.5" customHeight="1" thickBot="1" x14ac:dyDescent="0.25">
      <c r="A97" s="1"/>
      <c r="B97" s="61"/>
      <c r="C97" s="61"/>
      <c r="D97" s="61"/>
      <c r="E97" s="61"/>
      <c r="F97" s="61"/>
      <c r="G97" s="61"/>
      <c r="H97" s="35" t="s">
        <v>18</v>
      </c>
      <c r="I97" s="25">
        <f t="shared" si="56"/>
        <v>1084.8</v>
      </c>
      <c r="J97" s="22">
        <v>0</v>
      </c>
      <c r="K97" s="22">
        <v>0</v>
      </c>
      <c r="L97" s="22">
        <v>0</v>
      </c>
      <c r="M97" s="25">
        <v>1084.8</v>
      </c>
      <c r="N97" s="22">
        <v>0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52.5" customHeight="1" thickBot="1" x14ac:dyDescent="0.25">
      <c r="A98" s="1"/>
      <c r="B98" s="61"/>
      <c r="C98" s="61"/>
      <c r="D98" s="61"/>
      <c r="E98" s="61"/>
      <c r="F98" s="61"/>
      <c r="G98" s="61"/>
      <c r="H98" s="35" t="s">
        <v>19</v>
      </c>
      <c r="I98" s="25">
        <f t="shared" si="56"/>
        <v>1084.8</v>
      </c>
      <c r="J98" s="22">
        <v>0</v>
      </c>
      <c r="K98" s="22">
        <v>0</v>
      </c>
      <c r="L98" s="22">
        <v>0</v>
      </c>
      <c r="M98" s="25">
        <v>1084.8</v>
      </c>
      <c r="N98" s="22">
        <v>0</v>
      </c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61.5" customHeight="1" x14ac:dyDescent="0.2">
      <c r="A99" s="1"/>
      <c r="B99" s="94" t="s">
        <v>41</v>
      </c>
      <c r="C99" s="94"/>
      <c r="D99" s="94"/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30" customHeight="1" x14ac:dyDescent="0.2">
      <c r="A100" s="1"/>
      <c r="B100" s="62" t="s">
        <v>57</v>
      </c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35.25" customHeight="1" x14ac:dyDescent="0.2">
      <c r="A101" s="1"/>
      <c r="B101" s="62" t="s">
        <v>58</v>
      </c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" x14ac:dyDescent="0.2">
      <c r="A102" s="1"/>
      <c r="B102" s="37"/>
      <c r="C102" s="37"/>
      <c r="D102" s="37"/>
      <c r="E102" s="37"/>
      <c r="F102" s="38"/>
      <c r="G102" s="38"/>
      <c r="H102" s="37"/>
      <c r="I102" s="36"/>
      <c r="J102" s="36"/>
      <c r="K102" s="37"/>
      <c r="L102" s="37"/>
      <c r="M102" s="37"/>
      <c r="N102" s="37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" x14ac:dyDescent="0.2">
      <c r="A103" s="1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" x14ac:dyDescent="0.2">
      <c r="A104" s="1"/>
      <c r="B104" s="60"/>
      <c r="C104" s="60"/>
      <c r="D104" s="60"/>
      <c r="E104" s="60"/>
      <c r="F104" s="60"/>
      <c r="G104" s="60"/>
      <c r="H104" s="7"/>
      <c r="I104" s="7"/>
      <c r="J104" s="7"/>
      <c r="K104" s="7"/>
      <c r="L104" s="7"/>
      <c r="M104" s="7"/>
      <c r="N104" s="7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" x14ac:dyDescent="0.2">
      <c r="A105" s="1"/>
      <c r="B105" s="60"/>
      <c r="C105" s="60"/>
      <c r="D105" s="60"/>
      <c r="E105" s="60"/>
      <c r="F105" s="60"/>
      <c r="G105" s="60"/>
      <c r="H105" s="7"/>
      <c r="I105" s="7"/>
      <c r="J105" s="7"/>
      <c r="K105" s="7"/>
      <c r="L105" s="7"/>
      <c r="M105" s="7"/>
      <c r="N105" s="7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" x14ac:dyDescent="0.2">
      <c r="A106" s="1"/>
      <c r="B106" s="60"/>
      <c r="C106" s="60"/>
      <c r="D106" s="60"/>
      <c r="E106" s="60"/>
      <c r="F106" s="60"/>
      <c r="G106" s="60"/>
      <c r="H106" s="7"/>
      <c r="I106" s="7"/>
      <c r="J106" s="7"/>
      <c r="K106" s="7"/>
      <c r="L106" s="7"/>
      <c r="M106" s="7"/>
      <c r="N106" s="7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0.75" customHeight="1" x14ac:dyDescent="0.2">
      <c r="A107" s="1"/>
      <c r="B107" s="60"/>
      <c r="C107" s="60"/>
      <c r="D107" s="60"/>
      <c r="E107" s="60"/>
      <c r="F107" s="60"/>
      <c r="G107" s="60"/>
      <c r="H107" s="7"/>
      <c r="I107" s="7"/>
      <c r="J107" s="7"/>
      <c r="K107" s="7"/>
      <c r="L107" s="7"/>
      <c r="M107" s="7"/>
      <c r="N107" s="7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" x14ac:dyDescent="0.2">
      <c r="A108" s="1"/>
      <c r="B108" s="60"/>
      <c r="C108" s="60"/>
      <c r="D108" s="60"/>
      <c r="E108" s="60"/>
      <c r="F108" s="60"/>
      <c r="G108" s="60"/>
      <c r="H108" s="7"/>
      <c r="I108" s="7"/>
      <c r="J108" s="7"/>
      <c r="K108" s="7"/>
      <c r="L108" s="7"/>
      <c r="M108" s="7"/>
      <c r="N108" s="7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" x14ac:dyDescent="0.2">
      <c r="A109" s="1"/>
      <c r="B109" s="60"/>
      <c r="C109" s="60"/>
      <c r="D109" s="60"/>
      <c r="E109" s="60"/>
      <c r="F109" s="60"/>
      <c r="G109" s="60"/>
      <c r="H109" s="8"/>
      <c r="I109" s="7"/>
      <c r="J109" s="7"/>
      <c r="K109" s="7"/>
      <c r="L109" s="7"/>
      <c r="M109" s="7"/>
      <c r="N109" s="7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" x14ac:dyDescent="0.2">
      <c r="A110" s="1"/>
      <c r="B110" s="60"/>
      <c r="C110" s="60"/>
      <c r="D110" s="60"/>
      <c r="E110" s="60"/>
      <c r="F110" s="60"/>
      <c r="G110" s="60"/>
      <c r="H110" s="7"/>
      <c r="I110" s="7"/>
      <c r="J110" s="7"/>
      <c r="K110" s="7"/>
      <c r="L110" s="7"/>
      <c r="M110" s="7"/>
      <c r="N110" s="7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" x14ac:dyDescent="0.2">
      <c r="A111" s="1"/>
      <c r="B111" s="60"/>
      <c r="C111" s="60"/>
      <c r="D111" s="60"/>
      <c r="E111" s="60"/>
      <c r="F111" s="60"/>
      <c r="G111" s="60"/>
      <c r="H111" s="7"/>
      <c r="I111" s="7"/>
      <c r="J111" s="7"/>
      <c r="K111" s="7"/>
      <c r="L111" s="7"/>
      <c r="M111" s="7"/>
      <c r="N111" s="7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" x14ac:dyDescent="0.2">
      <c r="A112" s="1"/>
      <c r="B112" s="60"/>
      <c r="C112" s="60"/>
      <c r="D112" s="60"/>
      <c r="E112" s="60"/>
      <c r="F112" s="60"/>
      <c r="G112" s="60"/>
      <c r="H112" s="7"/>
      <c r="I112" s="7"/>
      <c r="J112" s="7"/>
      <c r="K112" s="7"/>
      <c r="L112" s="7"/>
      <c r="M112" s="7"/>
      <c r="N112" s="7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" x14ac:dyDescent="0.2">
      <c r="A113" s="1"/>
      <c r="B113" s="60"/>
      <c r="C113" s="60"/>
      <c r="D113" s="60"/>
      <c r="E113" s="60"/>
      <c r="F113" s="60"/>
      <c r="G113" s="60"/>
      <c r="H113" s="7"/>
      <c r="I113" s="7"/>
      <c r="J113" s="7"/>
      <c r="K113" s="7"/>
      <c r="L113" s="7"/>
      <c r="M113" s="7"/>
      <c r="N113" s="7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" x14ac:dyDescent="0.2">
      <c r="A114" s="1"/>
      <c r="B114" s="60"/>
      <c r="C114" s="60"/>
      <c r="D114" s="60"/>
      <c r="E114" s="60"/>
      <c r="F114" s="60"/>
      <c r="G114" s="60"/>
      <c r="H114" s="8"/>
      <c r="I114" s="7"/>
      <c r="J114" s="7"/>
      <c r="K114" s="7"/>
      <c r="L114" s="7"/>
      <c r="M114" s="7"/>
      <c r="N114" s="7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" x14ac:dyDescent="0.2">
      <c r="A115" s="1"/>
      <c r="B115" s="60"/>
      <c r="C115" s="60"/>
      <c r="D115" s="60"/>
      <c r="E115" s="60"/>
      <c r="F115" s="60"/>
      <c r="G115" s="60"/>
      <c r="H115" s="7"/>
      <c r="I115" s="7"/>
      <c r="J115" s="7"/>
      <c r="K115" s="7"/>
      <c r="L115" s="7"/>
      <c r="M115" s="7"/>
      <c r="N115" s="7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" x14ac:dyDescent="0.2">
      <c r="A116" s="1"/>
      <c r="B116" s="60"/>
      <c r="C116" s="60"/>
      <c r="D116" s="60"/>
      <c r="E116" s="60"/>
      <c r="F116" s="60"/>
      <c r="G116" s="60"/>
      <c r="H116" s="7"/>
      <c r="I116" s="7"/>
      <c r="J116" s="7"/>
      <c r="K116" s="7"/>
      <c r="L116" s="7"/>
      <c r="M116" s="7"/>
      <c r="N116" s="7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" x14ac:dyDescent="0.2">
      <c r="A117" s="1"/>
      <c r="B117" s="60"/>
      <c r="C117" s="60"/>
      <c r="D117" s="60"/>
      <c r="E117" s="60"/>
      <c r="F117" s="60"/>
      <c r="G117" s="60"/>
      <c r="H117" s="7"/>
      <c r="I117" s="7"/>
      <c r="J117" s="7"/>
      <c r="K117" s="7"/>
      <c r="L117" s="7"/>
      <c r="M117" s="7"/>
      <c r="N117" s="7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" x14ac:dyDescent="0.2">
      <c r="A118" s="1"/>
      <c r="B118" s="60"/>
      <c r="C118" s="60"/>
      <c r="D118" s="60"/>
      <c r="E118" s="60"/>
      <c r="F118" s="60"/>
      <c r="G118" s="60"/>
      <c r="H118" s="7"/>
      <c r="I118" s="7"/>
      <c r="J118" s="7"/>
      <c r="K118" s="7"/>
      <c r="L118" s="7"/>
      <c r="M118" s="7"/>
      <c r="N118" s="7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" x14ac:dyDescent="0.2">
      <c r="A119" s="1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" x14ac:dyDescent="0.25">
      <c r="A120" s="1"/>
      <c r="B120" s="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" x14ac:dyDescent="0.25">
      <c r="A121" s="1"/>
      <c r="B121" s="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" x14ac:dyDescent="0.25">
      <c r="A122" s="1"/>
      <c r="B122" s="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" x14ac:dyDescent="0.25">
      <c r="A123" s="1"/>
      <c r="B123" s="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" x14ac:dyDescent="0.25">
      <c r="A124" s="1"/>
      <c r="B124" s="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" x14ac:dyDescent="0.25">
      <c r="A125" s="1"/>
      <c r="B125" s="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" x14ac:dyDescent="0.25">
      <c r="A126" s="1"/>
      <c r="B126" s="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">
      <c r="A128" s="1"/>
      <c r="B128" s="9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" x14ac:dyDescent="0.25">
      <c r="A130" s="1"/>
      <c r="B130" s="10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</sheetData>
  <mergeCells count="117">
    <mergeCell ref="H38:H39"/>
    <mergeCell ref="I38:I39"/>
    <mergeCell ref="J38:J39"/>
    <mergeCell ref="K38:K39"/>
    <mergeCell ref="B100:N100"/>
    <mergeCell ref="D94:D98"/>
    <mergeCell ref="E94:E98"/>
    <mergeCell ref="F94:F98"/>
    <mergeCell ref="G94:G98"/>
    <mergeCell ref="B88:N88"/>
    <mergeCell ref="B89:B93"/>
    <mergeCell ref="C89:C93"/>
    <mergeCell ref="D89:D93"/>
    <mergeCell ref="E89:E93"/>
    <mergeCell ref="F89:F93"/>
    <mergeCell ref="G89:G93"/>
    <mergeCell ref="B94:B98"/>
    <mergeCell ref="C94:C98"/>
    <mergeCell ref="B99:N99"/>
    <mergeCell ref="B82:B87"/>
    <mergeCell ref="C82:C87"/>
    <mergeCell ref="D82:D87"/>
    <mergeCell ref="E82:E87"/>
    <mergeCell ref="F43:F51"/>
    <mergeCell ref="G52:G62"/>
    <mergeCell ref="B52:B62"/>
    <mergeCell ref="C52:C62"/>
    <mergeCell ref="D52:D62"/>
    <mergeCell ref="E52:E62"/>
    <mergeCell ref="F52:F62"/>
    <mergeCell ref="N60:N61"/>
    <mergeCell ref="H60:H61"/>
    <mergeCell ref="I60:I61"/>
    <mergeCell ref="J60:J61"/>
    <mergeCell ref="K60:K61"/>
    <mergeCell ref="M60:M61"/>
    <mergeCell ref="L60:L61"/>
    <mergeCell ref="H58:H59"/>
    <mergeCell ref="I58:I59"/>
    <mergeCell ref="J58:J59"/>
    <mergeCell ref="K58:K59"/>
    <mergeCell ref="M58:M59"/>
    <mergeCell ref="N58:N59"/>
    <mergeCell ref="F14:F22"/>
    <mergeCell ref="B43:B51"/>
    <mergeCell ref="G33:G42"/>
    <mergeCell ref="B33:B42"/>
    <mergeCell ref="C33:C42"/>
    <mergeCell ref="D33:D42"/>
    <mergeCell ref="E33:E42"/>
    <mergeCell ref="F33:F42"/>
    <mergeCell ref="G43:G51"/>
    <mergeCell ref="C43:C51"/>
    <mergeCell ref="G14:G22"/>
    <mergeCell ref="B23:N23"/>
    <mergeCell ref="B24:B32"/>
    <mergeCell ref="C24:C32"/>
    <mergeCell ref="D24:D32"/>
    <mergeCell ref="E24:E32"/>
    <mergeCell ref="F24:F32"/>
    <mergeCell ref="G24:G32"/>
    <mergeCell ref="B14:B22"/>
    <mergeCell ref="C14:C22"/>
    <mergeCell ref="D14:D22"/>
    <mergeCell ref="E14:E22"/>
    <mergeCell ref="D43:D51"/>
    <mergeCell ref="E43:E51"/>
    <mergeCell ref="K2:N4"/>
    <mergeCell ref="K5:N5"/>
    <mergeCell ref="B10:B12"/>
    <mergeCell ref="C10:C12"/>
    <mergeCell ref="D10:D12"/>
    <mergeCell ref="E10:E12"/>
    <mergeCell ref="F10:F12"/>
    <mergeCell ref="G10:G12"/>
    <mergeCell ref="H10:N10"/>
    <mergeCell ref="H11:H12"/>
    <mergeCell ref="I11:J11"/>
    <mergeCell ref="K11:K12"/>
    <mergeCell ref="L11:L12"/>
    <mergeCell ref="M11:M12"/>
    <mergeCell ref="N11:N12"/>
    <mergeCell ref="B6:L8"/>
    <mergeCell ref="G114:G118"/>
    <mergeCell ref="B109:B113"/>
    <mergeCell ref="C109:C113"/>
    <mergeCell ref="D109:D113"/>
    <mergeCell ref="E109:E113"/>
    <mergeCell ref="F109:F113"/>
    <mergeCell ref="G109:G113"/>
    <mergeCell ref="B114:B118"/>
    <mergeCell ref="C114:C118"/>
    <mergeCell ref="D114:D118"/>
    <mergeCell ref="E114:E118"/>
    <mergeCell ref="F114:F118"/>
    <mergeCell ref="B63:N63"/>
    <mergeCell ref="F73:F81"/>
    <mergeCell ref="G73:G81"/>
    <mergeCell ref="B64:B72"/>
    <mergeCell ref="C64:C72"/>
    <mergeCell ref="D64:D72"/>
    <mergeCell ref="E64:E72"/>
    <mergeCell ref="B104:B108"/>
    <mergeCell ref="C104:C108"/>
    <mergeCell ref="D104:D108"/>
    <mergeCell ref="E104:E108"/>
    <mergeCell ref="F104:F108"/>
    <mergeCell ref="G104:G108"/>
    <mergeCell ref="F64:F72"/>
    <mergeCell ref="G64:G72"/>
    <mergeCell ref="B73:B81"/>
    <mergeCell ref="C73:C81"/>
    <mergeCell ref="D73:D81"/>
    <mergeCell ref="E73:E81"/>
    <mergeCell ref="F82:F87"/>
    <mergeCell ref="G82:G87"/>
    <mergeCell ref="B101:N101"/>
  </mergeCells>
  <pageMargins left="0.19685039370078741" right="0.19685039370078741" top="0.27559055118110237" bottom="0.54" header="0.19685039370078741" footer="0.19685039370078741"/>
  <pageSetup paperSize="9" scale="45" fitToWidth="2" fitToHeight="2" orientation="landscape" r:id="rId1"/>
  <rowBreaks count="3" manualBreakCount="3">
    <brk id="28" max="13" man="1"/>
    <brk id="57" max="13" man="1"/>
    <brk id="8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Шамрова Алена Альбертовна</cp:lastModifiedBy>
  <cp:lastPrinted>2022-03-29T02:10:14Z</cp:lastPrinted>
  <dcterms:created xsi:type="dcterms:W3CDTF">1996-10-08T23:32:33Z</dcterms:created>
  <dcterms:modified xsi:type="dcterms:W3CDTF">2022-03-29T02:11:27Z</dcterms:modified>
</cp:coreProperties>
</file>