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8" windowWidth="18516" windowHeight="10896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F23" i="1" l="1"/>
  <c r="F18" i="1" s="1"/>
  <c r="G23" i="1"/>
  <c r="G18" i="1" s="1"/>
  <c r="H23" i="1"/>
  <c r="H18" i="1" s="1"/>
  <c r="I23" i="1"/>
  <c r="I18" i="1" s="1"/>
  <c r="J23" i="1"/>
  <c r="J18" i="1" s="1"/>
  <c r="K23" i="1"/>
  <c r="K18" i="1" s="1"/>
  <c r="M23" i="1"/>
  <c r="M18" i="1" s="1"/>
  <c r="N23" i="1"/>
  <c r="N18" i="1" s="1"/>
  <c r="O23" i="1"/>
  <c r="O18" i="1" s="1"/>
  <c r="F22" i="1"/>
  <c r="G22" i="1"/>
  <c r="H22" i="1"/>
  <c r="H16" i="1" s="1"/>
  <c r="I22" i="1"/>
  <c r="I16" i="1" s="1"/>
  <c r="J22" i="1"/>
  <c r="K22" i="1"/>
  <c r="L22" i="1"/>
  <c r="L16" i="1" s="1"/>
  <c r="M22" i="1"/>
  <c r="M16" i="1" s="1"/>
  <c r="N22" i="1"/>
  <c r="O22" i="1"/>
  <c r="F21" i="1"/>
  <c r="F15" i="1" s="1"/>
  <c r="G21" i="1"/>
  <c r="G15" i="1" s="1"/>
  <c r="H21" i="1"/>
  <c r="I21" i="1"/>
  <c r="J21" i="1"/>
  <c r="J15" i="1" s="1"/>
  <c r="K21" i="1"/>
  <c r="K15" i="1" s="1"/>
  <c r="L21" i="1"/>
  <c r="M21" i="1"/>
  <c r="N21" i="1"/>
  <c r="N15" i="1" s="1"/>
  <c r="O21" i="1"/>
  <c r="O15" i="1" s="1"/>
  <c r="F20" i="1"/>
  <c r="G20" i="1"/>
  <c r="H20" i="1"/>
  <c r="H14" i="1" s="1"/>
  <c r="I20" i="1"/>
  <c r="I14" i="1" s="1"/>
  <c r="J20" i="1"/>
  <c r="K20" i="1"/>
  <c r="L20" i="1"/>
  <c r="L14" i="1" s="1"/>
  <c r="M20" i="1"/>
  <c r="M14" i="1" s="1"/>
  <c r="N20" i="1"/>
  <c r="O20" i="1"/>
  <c r="E21" i="1"/>
  <c r="E15" i="1" s="1"/>
  <c r="E22" i="1"/>
  <c r="E16" i="1" s="1"/>
  <c r="E23" i="1"/>
  <c r="E18" i="1" s="1"/>
  <c r="E20" i="1"/>
  <c r="E14" i="1" s="1"/>
  <c r="E13" i="1" s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F16" i="1" s="1"/>
  <c r="G47" i="1"/>
  <c r="H47" i="1"/>
  <c r="I47" i="1"/>
  <c r="J47" i="1"/>
  <c r="J16" i="1" s="1"/>
  <c r="K47" i="1"/>
  <c r="L47" i="1"/>
  <c r="M47" i="1"/>
  <c r="N47" i="1"/>
  <c r="N16" i="1" s="1"/>
  <c r="O47" i="1"/>
  <c r="F46" i="1"/>
  <c r="G46" i="1"/>
  <c r="H46" i="1"/>
  <c r="H15" i="1" s="1"/>
  <c r="I46" i="1"/>
  <c r="J46" i="1"/>
  <c r="K46" i="1"/>
  <c r="L46" i="1"/>
  <c r="L15" i="1" s="1"/>
  <c r="M46" i="1"/>
  <c r="N46" i="1"/>
  <c r="O46" i="1"/>
  <c r="F45" i="1"/>
  <c r="F14" i="1" s="1"/>
  <c r="G45" i="1"/>
  <c r="H45" i="1"/>
  <c r="I45" i="1"/>
  <c r="J45" i="1"/>
  <c r="J14" i="1" s="1"/>
  <c r="K45" i="1"/>
  <c r="L45" i="1"/>
  <c r="L44" i="1" s="1"/>
  <c r="M45" i="1"/>
  <c r="N45" i="1"/>
  <c r="N14" i="1" s="1"/>
  <c r="O45" i="1"/>
  <c r="E46" i="1"/>
  <c r="D46" i="1" s="1"/>
  <c r="E47" i="1"/>
  <c r="E48" i="1"/>
  <c r="E45" i="1"/>
  <c r="H44" i="1"/>
  <c r="M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D59" i="1" s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G16" i="1" s="1"/>
  <c r="H67" i="1"/>
  <c r="I67" i="1"/>
  <c r="J67" i="1"/>
  <c r="K67" i="1"/>
  <c r="K16" i="1" s="1"/>
  <c r="L67" i="1"/>
  <c r="M67" i="1"/>
  <c r="N67" i="1"/>
  <c r="O67" i="1"/>
  <c r="O16" i="1" s="1"/>
  <c r="F66" i="1"/>
  <c r="G66" i="1"/>
  <c r="H66" i="1"/>
  <c r="I66" i="1"/>
  <c r="I15" i="1" s="1"/>
  <c r="J66" i="1"/>
  <c r="K66" i="1"/>
  <c r="L66" i="1"/>
  <c r="M66" i="1"/>
  <c r="M15" i="1" s="1"/>
  <c r="N66" i="1"/>
  <c r="O66" i="1"/>
  <c r="F65" i="1"/>
  <c r="G65" i="1"/>
  <c r="G14" i="1" s="1"/>
  <c r="H65" i="1"/>
  <c r="I65" i="1"/>
  <c r="J65" i="1"/>
  <c r="K65" i="1"/>
  <c r="K14" i="1" s="1"/>
  <c r="L65" i="1"/>
  <c r="M65" i="1"/>
  <c r="N65" i="1"/>
  <c r="O65" i="1"/>
  <c r="O14" i="1" s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96" i="1" s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H96" i="1" s="1"/>
  <c r="I98" i="1"/>
  <c r="J98" i="1"/>
  <c r="K98" i="1"/>
  <c r="L98" i="1"/>
  <c r="L96" i="1" s="1"/>
  <c r="M98" i="1"/>
  <c r="N98" i="1"/>
  <c r="O98" i="1"/>
  <c r="F97" i="1"/>
  <c r="G97" i="1"/>
  <c r="H97" i="1"/>
  <c r="I97" i="1"/>
  <c r="J97" i="1"/>
  <c r="J96" i="1" s="1"/>
  <c r="K97" i="1"/>
  <c r="L97" i="1"/>
  <c r="M97" i="1"/>
  <c r="N97" i="1"/>
  <c r="N96" i="1" s="1"/>
  <c r="O97" i="1"/>
  <c r="E98" i="1"/>
  <c r="D98" i="1" s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I106" i="1" s="1"/>
  <c r="J107" i="1"/>
  <c r="K107" i="1"/>
  <c r="K106" i="1" s="1"/>
  <c r="L107" i="1"/>
  <c r="M107" i="1"/>
  <c r="M106" i="1" s="1"/>
  <c r="N107" i="1"/>
  <c r="O107" i="1"/>
  <c r="O106" i="1" s="1"/>
  <c r="E108" i="1"/>
  <c r="E109" i="1"/>
  <c r="D109" i="1" s="1"/>
  <c r="E110" i="1"/>
  <c r="E107" i="1"/>
  <c r="D115" i="1"/>
  <c r="D114" i="1"/>
  <c r="D112" i="1"/>
  <c r="L106" i="1" l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I13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M13" i="1"/>
  <c r="F13" i="1"/>
  <c r="G13" i="1"/>
  <c r="J13" i="1"/>
  <c r="K13" i="1"/>
  <c r="D106" i="1"/>
  <c r="H13" i="1"/>
  <c r="D16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L18" i="1" s="1"/>
  <c r="D18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  <c r="D13" i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<sst xmlns="http://schemas.openxmlformats.org/spreadsheetml/2006/main" count="165" uniqueCount="67">
  <si>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</si>
  <si>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</si>
  <si>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</si>
  <si>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</si>
  <si>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</si>
  <si>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</si>
  <si>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</si>
  <si>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</si>
  <si>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</si>
  <si>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</si>
  <si>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</si>
  <si>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</si>
  <si>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</si>
  <si>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</si>
  <si>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</si>
  <si>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</si>
  <si>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</si>
  <si>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</si>
  <si>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</si>
  <si>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</si>
  <si>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</si>
  <si>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</si>
  <si>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</si>
  <si>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</si>
  <si>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</si>
  <si>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</si>
  <si>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</si>
  <si>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</si>
  <si>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</si>
  <si>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</si>
  <si>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</si>
  <si>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</si>
  <si>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</si>
  <si>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</si>
  <si>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</si>
  <si>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</si>
  <si>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</si>
  <si>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</si>
  <si>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</si>
  <si>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</si>
  <si>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</si>
  <si>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</si>
  <si>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</si>
  <si>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</si>
  <si>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</si>
  <si>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</si>
  <si>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</si>
  <si>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</si>
  <si>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</si>
  <si>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</si>
  <si>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</si>
  <si>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</si>
  <si>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</si>
  <si>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</si>
  <si>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</si>
  <si>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</si>
  <si>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</si>
  <si>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</si>
  <si>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</si>
  <si>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</si>
  <si>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Приложение №3 к постановлению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</si>
  <si>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</si>
  <si>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</si>
  <si>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</si>
  <si>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Реализация мероприятий в сфере реабилитации и абилитации инвалидов (в части проведения обучения специалистов)</t>
  </si>
  <si>
    <t>Мероприятие 1.4</t>
  </si>
  <si>
    <t>от 22.03.2023 № 1292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</si>
</sst>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K3" sqref="K3"/>
    </sheetView>
  </sheetViews>
  <sheetFormatPr defaultColWidth="9.109375" defaultRowHeight="13.8" x14ac:dyDescent="0.25"/>
  <cols>
    <col min="1" max="1" width="18.33203125" style="8" customWidth="1"/>
    <col min="2" max="2" width="39.33203125" style="8" customWidth="1"/>
    <col min="3" max="3" width="24.44140625" style="8" customWidth="1"/>
    <col min="4" max="4" width="14.44140625" style="8" customWidth="1"/>
    <col min="5" max="14" width="11" style="8" customWidth="1"/>
    <col min="15" max="15" width="13.5546875" style="8" customWidth="1"/>
    <col min="16" max="16384" width="9.109375" style="8"/>
  </cols>
  <sheetData>
    <row r="1" spans="1:15" ht="18" x14ac:dyDescent="0.35">
      <c r="K1" s="1" t="s">
        <v>60</v>
      </c>
      <c r="L1" s="1"/>
      <c r="M1" s="1"/>
      <c r="N1" s="1"/>
      <c r="O1" s="1"/>
    </row>
    <row r="2" spans="1:15" ht="18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5" ht="1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5" ht="18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5" ht="20.25" customHeigh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5" ht="1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5" ht="1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6.75" customHeight="1" x14ac:dyDescent="0.3">
      <c r="A8" s="30" t="s">
        <v>39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5">
      <c r="A10" s="35" t="s">
        <v>0</v>
      </c>
      <c r="B10" s="35" t="s">
        <v>1</v>
      </c>
      <c r="C10" s="35" t="s">
        <v>2</v>
      </c>
      <c r="D10" s="31" t="s">
        <v>41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</row>
    <row r="11" spans="1:15" ht="81.75" customHeight="1" x14ac:dyDescent="0.25">
      <c r="A11" s="36"/>
      <c r="B11" s="36"/>
      <c r="C11" s="36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5" ht="15.6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s="18" customFormat="1" ht="34.5" customHeight="1" x14ac:dyDescent="0.25">
      <c r="A13" s="34" t="s">
        <v>10</v>
      </c>
      <c r="B13" s="34" t="s">
        <v>40</v>
      </c>
      <c r="C13" s="17" t="s">
        <v>3</v>
      </c>
      <c r="D13" s="6">
        <f>SUM(E13:O13)</f>
        <v>694849.87000000011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 t="shared" si="0"/>
        <v>109526.20000000001</v>
      </c>
      <c r="N13" s="6">
        <f t="shared" si="0"/>
        <v>84222.2</v>
      </c>
      <c r="O13" s="6">
        <f>O14+O15+O16+O18</f>
        <v>86696.299999999988</v>
      </c>
    </row>
    <row r="14" spans="1:15" s="18" customFormat="1" ht="34.5" customHeight="1" x14ac:dyDescent="0.25">
      <c r="A14" s="34"/>
      <c r="B14" s="34"/>
      <c r="C14" s="17" t="s">
        <v>11</v>
      </c>
      <c r="D14" s="6">
        <f t="shared" ref="D14:D18" si="1">SUM(E14:O14)</f>
        <v>22582</v>
      </c>
      <c r="E14" s="6">
        <f>E20+E45+E65+E97+E107</f>
        <v>0</v>
      </c>
      <c r="F14" s="6">
        <f t="shared" ref="F14:O14" si="2">F20+F45+F65+F97+F107</f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</row>
    <row r="15" spans="1:15" s="18" customFormat="1" ht="34.5" customHeight="1" x14ac:dyDescent="0.25">
      <c r="A15" s="34"/>
      <c r="B15" s="34"/>
      <c r="C15" s="17" t="s">
        <v>12</v>
      </c>
      <c r="D15" s="6">
        <f t="shared" si="1"/>
        <v>33857.1</v>
      </c>
      <c r="E15" s="6">
        <f t="shared" ref="E15:O16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 t="shared" si="3"/>
        <v>26843.1</v>
      </c>
      <c r="N15" s="6">
        <f t="shared" si="3"/>
        <v>0</v>
      </c>
      <c r="O15" s="6">
        <f t="shared" si="3"/>
        <v>69</v>
      </c>
    </row>
    <row r="16" spans="1:15" s="18" customFormat="1" ht="34.5" customHeight="1" x14ac:dyDescent="0.25">
      <c r="A16" s="34"/>
      <c r="B16" s="34"/>
      <c r="C16" s="17" t="s">
        <v>13</v>
      </c>
      <c r="D16" s="6">
        <f t="shared" si="1"/>
        <v>567534.29999999993</v>
      </c>
      <c r="E16" s="6">
        <f t="shared" si="3"/>
        <v>27550.3</v>
      </c>
      <c r="F16" s="6">
        <f t="shared" si="3"/>
        <v>31567.7</v>
      </c>
      <c r="G16" s="6">
        <f t="shared" si="3"/>
        <v>31047.800000000003</v>
      </c>
      <c r="H16" s="6">
        <f t="shared" si="3"/>
        <v>34191</v>
      </c>
      <c r="I16" s="6">
        <f t="shared" si="3"/>
        <v>34149.599999999999</v>
      </c>
      <c r="J16" s="6">
        <f t="shared" si="3"/>
        <v>39942.199999999997</v>
      </c>
      <c r="K16" s="6">
        <f t="shared" si="3"/>
        <v>63577.200000000012</v>
      </c>
      <c r="L16" s="6">
        <f t="shared" si="3"/>
        <v>75520.2</v>
      </c>
      <c r="M16" s="6">
        <f t="shared" si="3"/>
        <v>74927</v>
      </c>
      <c r="N16" s="6">
        <f t="shared" si="3"/>
        <v>76466.099999999991</v>
      </c>
      <c r="O16" s="6">
        <f t="shared" si="3"/>
        <v>78595.199999999983</v>
      </c>
    </row>
    <row r="17" spans="1:15" s="18" customFormat="1" ht="34.5" customHeight="1" x14ac:dyDescent="0.25">
      <c r="A17" s="34"/>
      <c r="B17" s="34"/>
      <c r="C17" s="19" t="s">
        <v>14</v>
      </c>
      <c r="D17" s="6">
        <f t="shared" si="1"/>
        <v>1624.8</v>
      </c>
      <c r="E17" s="6">
        <f>E68</f>
        <v>1624.8</v>
      </c>
      <c r="F17" s="6">
        <f t="shared" ref="F17:O17" si="4">F68</f>
        <v>0</v>
      </c>
      <c r="G17" s="6">
        <f t="shared" si="4"/>
        <v>0</v>
      </c>
      <c r="H17" s="6">
        <f t="shared" si="4"/>
        <v>0</v>
      </c>
      <c r="I17" s="6">
        <f t="shared" si="4"/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</row>
    <row r="18" spans="1:15" s="18" customFormat="1" ht="34.5" customHeight="1" x14ac:dyDescent="0.25">
      <c r="A18" s="34"/>
      <c r="B18" s="34"/>
      <c r="C18" s="17" t="s">
        <v>15</v>
      </c>
      <c r="D18" s="6">
        <f t="shared" si="1"/>
        <v>70876.47</v>
      </c>
      <c r="E18" s="6">
        <f>E23+E48+E69+E100+E110</f>
        <v>6890.7</v>
      </c>
      <c r="F18" s="6">
        <f t="shared" ref="F18:O18" si="5">F23+F48+F69+F100+F110</f>
        <v>6600</v>
      </c>
      <c r="G18" s="6">
        <f t="shared" si="5"/>
        <v>5512</v>
      </c>
      <c r="H18" s="6">
        <f t="shared" si="5"/>
        <v>5650</v>
      </c>
      <c r="I18" s="6">
        <f t="shared" si="5"/>
        <v>5512</v>
      </c>
      <c r="J18" s="6">
        <f t="shared" si="5"/>
        <v>6299.97</v>
      </c>
      <c r="K18" s="6">
        <f t="shared" si="5"/>
        <v>5512</v>
      </c>
      <c r="L18" s="6">
        <f t="shared" si="5"/>
        <v>5631.5</v>
      </c>
      <c r="M18" s="6">
        <f t="shared" si="5"/>
        <v>7756.1</v>
      </c>
      <c r="N18" s="6">
        <f t="shared" si="5"/>
        <v>7756.1</v>
      </c>
      <c r="O18" s="6">
        <f t="shared" si="5"/>
        <v>7756.1</v>
      </c>
    </row>
    <row r="19" spans="1:15" ht="35.25" customHeight="1" x14ac:dyDescent="0.25">
      <c r="A19" s="20" t="s">
        <v>16</v>
      </c>
      <c r="B19" s="20" t="s">
        <v>17</v>
      </c>
      <c r="C19" s="9" t="s">
        <v>3</v>
      </c>
      <c r="D19" s="5">
        <f>SUM(E19:O19)</f>
        <v>520322.57000000007</v>
      </c>
      <c r="E19" s="5">
        <f>SUM(E20:E23)</f>
        <v>27918</v>
      </c>
      <c r="F19" s="5">
        <f t="shared" ref="F19:O19" si="6">SUM(F20:F23)</f>
        <v>27503</v>
      </c>
      <c r="G19" s="5">
        <f t="shared" si="6"/>
        <v>25217.7</v>
      </c>
      <c r="H19" s="5">
        <f t="shared" si="6"/>
        <v>27891.4</v>
      </c>
      <c r="I19" s="5">
        <f t="shared" si="6"/>
        <v>26139</v>
      </c>
      <c r="J19" s="5">
        <f t="shared" si="6"/>
        <v>34556.57</v>
      </c>
      <c r="K19" s="5">
        <f t="shared" si="6"/>
        <v>51399.600000000006</v>
      </c>
      <c r="L19" s="5">
        <f t="shared" si="6"/>
        <v>68090</v>
      </c>
      <c r="M19" s="5">
        <f t="shared" si="6"/>
        <v>74444.900000000009</v>
      </c>
      <c r="N19" s="5">
        <f t="shared" si="6"/>
        <v>77456</v>
      </c>
      <c r="O19" s="5">
        <f t="shared" si="6"/>
        <v>79706.399999999994</v>
      </c>
    </row>
    <row r="20" spans="1:15" ht="35.25" customHeight="1" x14ac:dyDescent="0.25">
      <c r="A20" s="20"/>
      <c r="B20" s="20"/>
      <c r="C20" s="9" t="s">
        <v>11</v>
      </c>
      <c r="D20" s="5">
        <f t="shared" ref="D20:D23" si="7">SUM(E20:O20)</f>
        <v>12</v>
      </c>
      <c r="E20" s="5">
        <f>E25+E30+E35+E40</f>
        <v>0</v>
      </c>
      <c r="F20" s="5">
        <f t="shared" ref="F20:O20" si="8">F25+F30+F35+F40</f>
        <v>0</v>
      </c>
      <c r="G20" s="5">
        <f t="shared" si="8"/>
        <v>0</v>
      </c>
      <c r="H20" s="5">
        <f t="shared" si="8"/>
        <v>0</v>
      </c>
      <c r="I20" s="5">
        <f t="shared" si="8"/>
        <v>0</v>
      </c>
      <c r="J20" s="5">
        <f t="shared" si="8"/>
        <v>0</v>
      </c>
      <c r="K20" s="5">
        <f t="shared" si="8"/>
        <v>0</v>
      </c>
      <c r="L20" s="5">
        <f t="shared" si="8"/>
        <v>0</v>
      </c>
      <c r="M20" s="5">
        <f t="shared" si="8"/>
        <v>0</v>
      </c>
      <c r="N20" s="5">
        <f t="shared" si="8"/>
        <v>0</v>
      </c>
      <c r="O20" s="5">
        <f t="shared" si="8"/>
        <v>12</v>
      </c>
    </row>
    <row r="21" spans="1:15" ht="35.25" customHeight="1" x14ac:dyDescent="0.25">
      <c r="A21" s="20"/>
      <c r="B21" s="20"/>
      <c r="C21" s="9" t="s">
        <v>12</v>
      </c>
      <c r="D21" s="5">
        <f t="shared" si="7"/>
        <v>3</v>
      </c>
      <c r="E21" s="5">
        <f t="shared" ref="E21:O23" si="9">E26+E31+E36+E41</f>
        <v>0</v>
      </c>
      <c r="F21" s="5">
        <f t="shared" si="9"/>
        <v>0</v>
      </c>
      <c r="G21" s="5">
        <f t="shared" si="9"/>
        <v>0</v>
      </c>
      <c r="H21" s="5">
        <f t="shared" si="9"/>
        <v>0</v>
      </c>
      <c r="I21" s="5">
        <f t="shared" si="9"/>
        <v>0</v>
      </c>
      <c r="J21" s="5">
        <f t="shared" si="9"/>
        <v>0</v>
      </c>
      <c r="K21" s="5">
        <f t="shared" si="9"/>
        <v>0</v>
      </c>
      <c r="L21" s="5">
        <f t="shared" si="9"/>
        <v>0</v>
      </c>
      <c r="M21" s="5">
        <f t="shared" si="9"/>
        <v>0</v>
      </c>
      <c r="N21" s="5">
        <f t="shared" si="9"/>
        <v>0</v>
      </c>
      <c r="O21" s="5">
        <f t="shared" si="9"/>
        <v>3</v>
      </c>
    </row>
    <row r="22" spans="1:15" ht="35.25" customHeight="1" x14ac:dyDescent="0.25">
      <c r="A22" s="20"/>
      <c r="B22" s="20"/>
      <c r="C22" s="9" t="s">
        <v>13</v>
      </c>
      <c r="D22" s="5">
        <f t="shared" si="7"/>
        <v>449431.10000000003</v>
      </c>
      <c r="E22" s="5">
        <f t="shared" si="9"/>
        <v>21027.3</v>
      </c>
      <c r="F22" s="5">
        <f t="shared" si="9"/>
        <v>20903</v>
      </c>
      <c r="G22" s="5">
        <f t="shared" si="9"/>
        <v>19705.7</v>
      </c>
      <c r="H22" s="5">
        <f t="shared" si="9"/>
        <v>22241.4</v>
      </c>
      <c r="I22" s="5">
        <f t="shared" si="9"/>
        <v>20627</v>
      </c>
      <c r="J22" s="5">
        <f t="shared" si="9"/>
        <v>28256.6</v>
      </c>
      <c r="K22" s="5">
        <f t="shared" si="9"/>
        <v>45887.600000000006</v>
      </c>
      <c r="L22" s="5">
        <f t="shared" si="9"/>
        <v>62458.5</v>
      </c>
      <c r="M22" s="5">
        <f t="shared" si="9"/>
        <v>66688.800000000003</v>
      </c>
      <c r="N22" s="5">
        <f t="shared" si="9"/>
        <v>69699.899999999994</v>
      </c>
      <c r="O22" s="5">
        <f t="shared" si="9"/>
        <v>71935.299999999988</v>
      </c>
    </row>
    <row r="23" spans="1:15" ht="35.25" customHeight="1" x14ac:dyDescent="0.25">
      <c r="A23" s="20"/>
      <c r="B23" s="20"/>
      <c r="C23" s="9" t="s">
        <v>15</v>
      </c>
      <c r="D23" s="5">
        <f t="shared" si="7"/>
        <v>70876.47</v>
      </c>
      <c r="E23" s="5">
        <f t="shared" si="9"/>
        <v>6890.7</v>
      </c>
      <c r="F23" s="5">
        <f t="shared" si="9"/>
        <v>6600</v>
      </c>
      <c r="G23" s="5">
        <f t="shared" si="9"/>
        <v>5512</v>
      </c>
      <c r="H23" s="5">
        <f t="shared" si="9"/>
        <v>5650</v>
      </c>
      <c r="I23" s="5">
        <f t="shared" si="9"/>
        <v>5512</v>
      </c>
      <c r="J23" s="5">
        <f t="shared" si="9"/>
        <v>6299.97</v>
      </c>
      <c r="K23" s="5">
        <f t="shared" si="9"/>
        <v>5512</v>
      </c>
      <c r="L23" s="5">
        <f t="shared" si="9"/>
        <v>5631.5</v>
      </c>
      <c r="M23" s="5">
        <f t="shared" si="9"/>
        <v>7756.1</v>
      </c>
      <c r="N23" s="5">
        <f t="shared" si="9"/>
        <v>7756.1</v>
      </c>
      <c r="O23" s="5">
        <f t="shared" si="9"/>
        <v>7756.1</v>
      </c>
    </row>
    <row r="24" spans="1:15" ht="39" customHeight="1" x14ac:dyDescent="0.25">
      <c r="A24" s="20" t="s">
        <v>18</v>
      </c>
      <c r="B24" s="20" t="s">
        <v>51</v>
      </c>
      <c r="C24" s="9" t="s">
        <v>3</v>
      </c>
      <c r="D24" s="5">
        <f>SUM(E24:O24)</f>
        <v>365112.27</v>
      </c>
      <c r="E24" s="5">
        <f>SUM(E25:E28)</f>
        <v>27918</v>
      </c>
      <c r="F24" s="5">
        <f t="shared" ref="F24:O24" si="10">SUM(F25:F28)</f>
        <v>27503</v>
      </c>
      <c r="G24" s="5">
        <f t="shared" si="10"/>
        <v>25217.7</v>
      </c>
      <c r="H24" s="5">
        <f t="shared" si="10"/>
        <v>27891.4</v>
      </c>
      <c r="I24" s="5">
        <f t="shared" si="10"/>
        <v>26139</v>
      </c>
      <c r="J24" s="5">
        <f t="shared" si="10"/>
        <v>33556.57</v>
      </c>
      <c r="K24" s="5">
        <f t="shared" si="10"/>
        <v>33688.699999999997</v>
      </c>
      <c r="L24" s="5">
        <f t="shared" si="10"/>
        <v>36070.300000000003</v>
      </c>
      <c r="M24" s="5">
        <f t="shared" si="10"/>
        <v>41109.300000000003</v>
      </c>
      <c r="N24" s="5">
        <f t="shared" si="10"/>
        <v>42401.9</v>
      </c>
      <c r="O24" s="5">
        <f t="shared" si="10"/>
        <v>43616.4</v>
      </c>
    </row>
    <row r="25" spans="1:15" ht="39" customHeight="1" x14ac:dyDescent="0.25">
      <c r="A25" s="20"/>
      <c r="B25" s="20"/>
      <c r="C25" s="9" t="s">
        <v>11</v>
      </c>
      <c r="D25" s="5">
        <f t="shared" ref="D25:D28" si="11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20"/>
      <c r="B26" s="20"/>
      <c r="C26" s="9" t="s">
        <v>12</v>
      </c>
      <c r="D26" s="5">
        <f t="shared" si="11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20"/>
      <c r="B27" s="20"/>
      <c r="C27" s="9" t="s">
        <v>13</v>
      </c>
      <c r="D27" s="5">
        <f t="shared" si="11"/>
        <v>302868.10000000003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5">
        <v>35597.300000000003</v>
      </c>
      <c r="N27" s="5">
        <v>36889.9</v>
      </c>
      <c r="O27" s="5">
        <v>38104.400000000001</v>
      </c>
    </row>
    <row r="28" spans="1:15" ht="39" customHeight="1" x14ac:dyDescent="0.25">
      <c r="A28" s="20"/>
      <c r="B28" s="20"/>
      <c r="C28" s="9" t="s">
        <v>15</v>
      </c>
      <c r="D28" s="5">
        <f t="shared" si="11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20" t="s">
        <v>44</v>
      </c>
      <c r="B29" s="20" t="s">
        <v>45</v>
      </c>
      <c r="C29" s="9" t="s">
        <v>3</v>
      </c>
      <c r="D29" s="5">
        <f>SUM(E29:O29)</f>
        <v>1000</v>
      </c>
      <c r="E29" s="5">
        <f>SUM(E30:E33)</f>
        <v>0</v>
      </c>
      <c r="F29" s="5">
        <f t="shared" ref="F29:O29" si="12">SUM(F30:F33)</f>
        <v>0</v>
      </c>
      <c r="G29" s="5">
        <f t="shared" si="12"/>
        <v>0</v>
      </c>
      <c r="H29" s="5">
        <f t="shared" si="12"/>
        <v>0</v>
      </c>
      <c r="I29" s="5">
        <f t="shared" si="12"/>
        <v>0</v>
      </c>
      <c r="J29" s="5">
        <f t="shared" si="12"/>
        <v>1000</v>
      </c>
      <c r="K29" s="5">
        <f t="shared" si="12"/>
        <v>0</v>
      </c>
      <c r="L29" s="5">
        <f t="shared" si="12"/>
        <v>0</v>
      </c>
      <c r="M29" s="5">
        <f t="shared" si="12"/>
        <v>0</v>
      </c>
      <c r="N29" s="5">
        <f t="shared" si="12"/>
        <v>0</v>
      </c>
      <c r="O29" s="5">
        <f t="shared" si="12"/>
        <v>0</v>
      </c>
    </row>
    <row r="30" spans="1:15" ht="36" customHeight="1" x14ac:dyDescent="0.25">
      <c r="A30" s="20"/>
      <c r="B30" s="20"/>
      <c r="C30" s="9" t="s">
        <v>11</v>
      </c>
      <c r="D30" s="5">
        <f t="shared" ref="D30:D33" si="13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20"/>
      <c r="B31" s="20"/>
      <c r="C31" s="9" t="s">
        <v>12</v>
      </c>
      <c r="D31" s="5">
        <f t="shared" si="13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20"/>
      <c r="B32" s="20"/>
      <c r="C32" s="9" t="s">
        <v>13</v>
      </c>
      <c r="D32" s="5">
        <f t="shared" si="13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20"/>
      <c r="B33" s="20"/>
      <c r="C33" s="9" t="s">
        <v>15</v>
      </c>
      <c r="D33" s="5">
        <f t="shared" si="13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20" t="s">
        <v>49</v>
      </c>
      <c r="B34" s="20" t="s">
        <v>50</v>
      </c>
      <c r="C34" s="9" t="s">
        <v>3</v>
      </c>
      <c r="D34" s="5">
        <f t="shared" ref="D34:D39" si="14">SUM(E34:O34)</f>
        <v>154188.90000000002</v>
      </c>
      <c r="E34" s="5">
        <f>SUM(E35:E38)</f>
        <v>0</v>
      </c>
      <c r="F34" s="5">
        <f t="shared" ref="F34:O34" si="15">SUM(F35:F38)</f>
        <v>0</v>
      </c>
      <c r="G34" s="5">
        <f t="shared" si="15"/>
        <v>0</v>
      </c>
      <c r="H34" s="5">
        <f t="shared" si="15"/>
        <v>0</v>
      </c>
      <c r="I34" s="5">
        <f t="shared" si="15"/>
        <v>0</v>
      </c>
      <c r="J34" s="5">
        <f t="shared" si="15"/>
        <v>0</v>
      </c>
      <c r="K34" s="5">
        <f t="shared" si="15"/>
        <v>17710.900000000001</v>
      </c>
      <c r="L34" s="5">
        <f t="shared" si="15"/>
        <v>32019.7</v>
      </c>
      <c r="M34" s="5">
        <f t="shared" si="15"/>
        <v>33335.599999999999</v>
      </c>
      <c r="N34" s="5">
        <f t="shared" si="15"/>
        <v>35054.1</v>
      </c>
      <c r="O34" s="5">
        <f t="shared" si="15"/>
        <v>36068.6</v>
      </c>
    </row>
    <row r="35" spans="1:15" ht="33" customHeight="1" x14ac:dyDescent="0.25">
      <c r="A35" s="20"/>
      <c r="B35" s="20"/>
      <c r="C35" s="9" t="s">
        <v>11</v>
      </c>
      <c r="D35" s="5">
        <f t="shared" si="14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20"/>
      <c r="B36" s="20"/>
      <c r="C36" s="9" t="s">
        <v>12</v>
      </c>
      <c r="D36" s="5">
        <f t="shared" si="14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20"/>
      <c r="B37" s="20"/>
      <c r="C37" s="9" t="s">
        <v>13</v>
      </c>
      <c r="D37" s="5">
        <f t="shared" si="14"/>
        <v>145556.6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5">
        <v>31091.5</v>
      </c>
      <c r="N37" s="5">
        <v>32810</v>
      </c>
      <c r="O37" s="5">
        <v>33824.5</v>
      </c>
    </row>
    <row r="38" spans="1:15" ht="33" customHeight="1" x14ac:dyDescent="0.25">
      <c r="A38" s="20"/>
      <c r="B38" s="20"/>
      <c r="C38" s="9" t="s">
        <v>15</v>
      </c>
      <c r="D38" s="5">
        <f t="shared" si="14"/>
        <v>8632.3000000000011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1900</v>
      </c>
      <c r="M38" s="4">
        <v>2244.1</v>
      </c>
      <c r="N38" s="4">
        <v>2244.1</v>
      </c>
      <c r="O38" s="4">
        <v>2244.1</v>
      </c>
    </row>
    <row r="39" spans="1:15" s="16" customFormat="1" ht="31.5" customHeight="1" x14ac:dyDescent="0.3">
      <c r="A39" s="24" t="s">
        <v>65</v>
      </c>
      <c r="B39" s="27" t="s">
        <v>64</v>
      </c>
      <c r="C39" s="13" t="s">
        <v>3</v>
      </c>
      <c r="D39" s="14">
        <f t="shared" si="14"/>
        <v>21.4</v>
      </c>
      <c r="E39" s="15">
        <f>SUM(E40:E43)</f>
        <v>0</v>
      </c>
      <c r="F39" s="15">
        <f t="shared" ref="F39" si="16">SUM(F40:F43)</f>
        <v>0</v>
      </c>
      <c r="G39" s="15">
        <f t="shared" ref="G39" si="17">SUM(G40:G43)</f>
        <v>0</v>
      </c>
      <c r="H39" s="15">
        <f t="shared" ref="H39" si="18">SUM(H40:H43)</f>
        <v>0</v>
      </c>
      <c r="I39" s="15">
        <f t="shared" ref="I39" si="19">SUM(I40:I43)</f>
        <v>0</v>
      </c>
      <c r="J39" s="15">
        <f t="shared" ref="J39" si="20">SUM(J40:J43)</f>
        <v>0</v>
      </c>
      <c r="K39" s="15">
        <f t="shared" ref="K39" si="21">SUM(K40:K43)</f>
        <v>0</v>
      </c>
      <c r="L39" s="15">
        <f t="shared" ref="L39" si="22">SUM(L40:L43)</f>
        <v>0</v>
      </c>
      <c r="M39" s="15">
        <f t="shared" ref="M39" si="23">SUM(M40:M43)</f>
        <v>0</v>
      </c>
      <c r="N39" s="15">
        <f t="shared" ref="N39" si="24">SUM(N40:N43)</f>
        <v>0</v>
      </c>
      <c r="O39" s="15">
        <f t="shared" ref="O39" si="25">SUM(O40:O43)</f>
        <v>21.4</v>
      </c>
    </row>
    <row r="40" spans="1:15" s="16" customFormat="1" ht="31.5" customHeight="1" x14ac:dyDescent="0.3">
      <c r="A40" s="25"/>
      <c r="B40" s="28"/>
      <c r="C40" s="13" t="s">
        <v>11</v>
      </c>
      <c r="D40" s="14">
        <f t="shared" ref="D40:D43" si="26">SUM(E40:O40)</f>
        <v>12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12</v>
      </c>
    </row>
    <row r="41" spans="1:15" s="16" customFormat="1" ht="31.5" customHeight="1" x14ac:dyDescent="0.3">
      <c r="A41" s="25"/>
      <c r="B41" s="28"/>
      <c r="C41" s="13" t="s">
        <v>12</v>
      </c>
      <c r="D41" s="14">
        <f t="shared" si="26"/>
        <v>3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3</v>
      </c>
    </row>
    <row r="42" spans="1:15" s="16" customFormat="1" ht="31.5" customHeight="1" x14ac:dyDescent="0.3">
      <c r="A42" s="25"/>
      <c r="B42" s="28"/>
      <c r="C42" s="13" t="s">
        <v>13</v>
      </c>
      <c r="D42" s="14">
        <f t="shared" si="26"/>
        <v>6.4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6.4</v>
      </c>
    </row>
    <row r="43" spans="1:15" s="16" customFormat="1" ht="31.5" customHeight="1" x14ac:dyDescent="0.3">
      <c r="A43" s="26"/>
      <c r="B43" s="29"/>
      <c r="C43" s="12" t="s">
        <v>15</v>
      </c>
      <c r="D43" s="14">
        <f t="shared" si="26"/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</row>
    <row r="44" spans="1:15" ht="34.5" customHeight="1" x14ac:dyDescent="0.25">
      <c r="A44" s="21" t="s">
        <v>19</v>
      </c>
      <c r="B44" s="21" t="s">
        <v>20</v>
      </c>
      <c r="C44" s="9" t="s">
        <v>3</v>
      </c>
      <c r="D44" s="5">
        <f>SUM(E44:O44)</f>
        <v>65494</v>
      </c>
      <c r="E44" s="5">
        <f>SUM(E45:E48)</f>
        <v>737.4</v>
      </c>
      <c r="F44" s="5">
        <f t="shared" ref="F44:O44" si="27">SUM(F45:F48)</f>
        <v>738.9</v>
      </c>
      <c r="G44" s="5">
        <f t="shared" si="27"/>
        <v>1415.4</v>
      </c>
      <c r="H44" s="5">
        <f t="shared" si="27"/>
        <v>2091.5</v>
      </c>
      <c r="I44" s="5">
        <f t="shared" si="27"/>
        <v>391.9</v>
      </c>
      <c r="J44" s="5">
        <f t="shared" si="27"/>
        <v>1421.1</v>
      </c>
      <c r="K44" s="5">
        <f t="shared" si="27"/>
        <v>1394.9</v>
      </c>
      <c r="L44" s="5">
        <f t="shared" si="27"/>
        <v>28234.300000000003</v>
      </c>
      <c r="M44" s="5">
        <f t="shared" si="27"/>
        <v>28868.6</v>
      </c>
      <c r="N44" s="5">
        <f t="shared" si="27"/>
        <v>100</v>
      </c>
      <c r="O44" s="5">
        <f t="shared" si="27"/>
        <v>100</v>
      </c>
    </row>
    <row r="45" spans="1:15" ht="34.5" customHeight="1" x14ac:dyDescent="0.25">
      <c r="A45" s="22"/>
      <c r="B45" s="22"/>
      <c r="C45" s="9" t="s">
        <v>11</v>
      </c>
      <c r="D45" s="5">
        <f t="shared" ref="D45:D48" si="28">SUM(E45:O45)</f>
        <v>19249.7</v>
      </c>
      <c r="E45" s="5">
        <f>E50+E55+E60</f>
        <v>0</v>
      </c>
      <c r="F45" s="5">
        <f t="shared" ref="F45:O45" si="29">F50+F55+F60</f>
        <v>0</v>
      </c>
      <c r="G45" s="5">
        <f t="shared" si="29"/>
        <v>0</v>
      </c>
      <c r="H45" s="5">
        <f t="shared" si="29"/>
        <v>0</v>
      </c>
      <c r="I45" s="5">
        <f t="shared" si="29"/>
        <v>0</v>
      </c>
      <c r="J45" s="5">
        <f t="shared" si="29"/>
        <v>0</v>
      </c>
      <c r="K45" s="5">
        <f t="shared" si="29"/>
        <v>0</v>
      </c>
      <c r="L45" s="5">
        <f t="shared" si="29"/>
        <v>19249.7</v>
      </c>
      <c r="M45" s="5">
        <f t="shared" si="29"/>
        <v>0</v>
      </c>
      <c r="N45" s="5">
        <f t="shared" si="29"/>
        <v>0</v>
      </c>
      <c r="O45" s="5">
        <f t="shared" si="29"/>
        <v>0</v>
      </c>
    </row>
    <row r="46" spans="1:15" ht="34.5" customHeight="1" x14ac:dyDescent="0.25">
      <c r="A46" s="22"/>
      <c r="B46" s="22"/>
      <c r="C46" s="9" t="s">
        <v>12</v>
      </c>
      <c r="D46" s="5">
        <f t="shared" si="28"/>
        <v>33068.6</v>
      </c>
      <c r="E46" s="5">
        <f t="shared" ref="E46:O48" si="30">E51+E56+E61</f>
        <v>0</v>
      </c>
      <c r="F46" s="5">
        <f t="shared" si="30"/>
        <v>0</v>
      </c>
      <c r="G46" s="5">
        <f t="shared" si="30"/>
        <v>0</v>
      </c>
      <c r="H46" s="5">
        <f t="shared" si="30"/>
        <v>0</v>
      </c>
      <c r="I46" s="5">
        <f t="shared" si="30"/>
        <v>0</v>
      </c>
      <c r="J46" s="5">
        <f t="shared" si="30"/>
        <v>0</v>
      </c>
      <c r="K46" s="5">
        <f t="shared" si="30"/>
        <v>0</v>
      </c>
      <c r="L46" s="5">
        <f t="shared" si="30"/>
        <v>6225.5</v>
      </c>
      <c r="M46" s="5">
        <f t="shared" si="30"/>
        <v>26843.1</v>
      </c>
      <c r="N46" s="5">
        <f t="shared" si="30"/>
        <v>0</v>
      </c>
      <c r="O46" s="5">
        <f t="shared" si="30"/>
        <v>0</v>
      </c>
    </row>
    <row r="47" spans="1:15" ht="34.5" customHeight="1" x14ac:dyDescent="0.25">
      <c r="A47" s="22"/>
      <c r="B47" s="22"/>
      <c r="C47" s="9" t="s">
        <v>13</v>
      </c>
      <c r="D47" s="5">
        <f t="shared" si="28"/>
        <v>13175.699999999999</v>
      </c>
      <c r="E47" s="5">
        <f t="shared" si="30"/>
        <v>737.4</v>
      </c>
      <c r="F47" s="5">
        <f t="shared" si="30"/>
        <v>738.9</v>
      </c>
      <c r="G47" s="5">
        <f t="shared" si="30"/>
        <v>1415.4</v>
      </c>
      <c r="H47" s="5">
        <f t="shared" si="30"/>
        <v>2091.5</v>
      </c>
      <c r="I47" s="5">
        <f t="shared" si="30"/>
        <v>391.9</v>
      </c>
      <c r="J47" s="5">
        <f t="shared" si="30"/>
        <v>1421.1</v>
      </c>
      <c r="K47" s="5">
        <f t="shared" si="30"/>
        <v>1394.9</v>
      </c>
      <c r="L47" s="5">
        <f t="shared" si="30"/>
        <v>2759.1000000000004</v>
      </c>
      <c r="M47" s="5">
        <f t="shared" si="30"/>
        <v>2025.5</v>
      </c>
      <c r="N47" s="5">
        <f t="shared" si="30"/>
        <v>100</v>
      </c>
      <c r="O47" s="5">
        <f t="shared" si="30"/>
        <v>100</v>
      </c>
    </row>
    <row r="48" spans="1:15" ht="34.5" customHeight="1" x14ac:dyDescent="0.25">
      <c r="A48" s="23"/>
      <c r="B48" s="23"/>
      <c r="C48" s="9" t="s">
        <v>15</v>
      </c>
      <c r="D48" s="5">
        <f t="shared" si="28"/>
        <v>0</v>
      </c>
      <c r="E48" s="5">
        <f t="shared" si="30"/>
        <v>0</v>
      </c>
      <c r="F48" s="5">
        <f t="shared" si="30"/>
        <v>0</v>
      </c>
      <c r="G48" s="5">
        <f t="shared" si="30"/>
        <v>0</v>
      </c>
      <c r="H48" s="5">
        <f t="shared" si="30"/>
        <v>0</v>
      </c>
      <c r="I48" s="5">
        <f t="shared" si="30"/>
        <v>0</v>
      </c>
      <c r="J48" s="5">
        <f t="shared" si="30"/>
        <v>0</v>
      </c>
      <c r="K48" s="5">
        <f t="shared" si="30"/>
        <v>0</v>
      </c>
      <c r="L48" s="5">
        <f t="shared" si="30"/>
        <v>0</v>
      </c>
      <c r="M48" s="5">
        <f t="shared" si="30"/>
        <v>0</v>
      </c>
      <c r="N48" s="5">
        <f t="shared" si="30"/>
        <v>0</v>
      </c>
      <c r="O48" s="5">
        <f t="shared" si="30"/>
        <v>0</v>
      </c>
    </row>
    <row r="49" spans="1:15" ht="34.5" customHeight="1" x14ac:dyDescent="0.25">
      <c r="A49" s="21" t="s">
        <v>21</v>
      </c>
      <c r="B49" s="21" t="s">
        <v>22</v>
      </c>
      <c r="C49" s="9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1">SUM(F50:F53)</f>
        <v>738.9</v>
      </c>
      <c r="G49" s="5">
        <f t="shared" si="31"/>
        <v>1415.4</v>
      </c>
      <c r="H49" s="5">
        <f t="shared" si="31"/>
        <v>2091.5</v>
      </c>
      <c r="I49" s="5">
        <f t="shared" si="31"/>
        <v>391.9</v>
      </c>
      <c r="J49" s="5">
        <f t="shared" si="31"/>
        <v>1421.1</v>
      </c>
      <c r="K49" s="5">
        <f t="shared" si="31"/>
        <v>1394.9</v>
      </c>
      <c r="L49" s="5">
        <f t="shared" si="31"/>
        <v>607.5</v>
      </c>
      <c r="M49" s="5">
        <f t="shared" si="31"/>
        <v>312.10000000000002</v>
      </c>
      <c r="N49" s="5">
        <f t="shared" si="31"/>
        <v>100</v>
      </c>
      <c r="O49" s="5">
        <f>SUM(O50:O53)</f>
        <v>100</v>
      </c>
    </row>
    <row r="50" spans="1:15" ht="34.5" customHeight="1" x14ac:dyDescent="0.25">
      <c r="A50" s="22"/>
      <c r="B50" s="22"/>
      <c r="C50" s="9" t="s">
        <v>11</v>
      </c>
      <c r="D50" s="5">
        <f t="shared" ref="D50:D53" si="32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2"/>
      <c r="B51" s="22"/>
      <c r="C51" s="9" t="s">
        <v>12</v>
      </c>
      <c r="D51" s="5">
        <f t="shared" si="32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ht="34.5" customHeight="1" x14ac:dyDescent="0.25">
      <c r="A52" s="22"/>
      <c r="B52" s="22"/>
      <c r="C52" s="9" t="s">
        <v>13</v>
      </c>
      <c r="D52" s="5">
        <f t="shared" si="32"/>
        <v>9310.6999999999989</v>
      </c>
      <c r="E52" s="5">
        <v>737.4</v>
      </c>
      <c r="F52" s="5">
        <v>738.9</v>
      </c>
      <c r="G52" s="5">
        <v>1415.4</v>
      </c>
      <c r="H52" s="5">
        <v>2091.5</v>
      </c>
      <c r="I52" s="5">
        <v>391.9</v>
      </c>
      <c r="J52" s="5">
        <v>1421.1</v>
      </c>
      <c r="K52" s="5">
        <v>1394.9</v>
      </c>
      <c r="L52" s="5">
        <v>607.5</v>
      </c>
      <c r="M52" s="4">
        <v>312.10000000000002</v>
      </c>
      <c r="N52" s="5">
        <v>100</v>
      </c>
      <c r="O52" s="5">
        <v>100</v>
      </c>
    </row>
    <row r="53" spans="1:15" ht="34.5" customHeight="1" x14ac:dyDescent="0.25">
      <c r="A53" s="23"/>
      <c r="B53" s="23"/>
      <c r="C53" s="9" t="s">
        <v>15</v>
      </c>
      <c r="D53" s="5">
        <f t="shared" si="32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1" t="s">
        <v>54</v>
      </c>
      <c r="B54" s="21" t="s">
        <v>59</v>
      </c>
      <c r="C54" s="9" t="s">
        <v>3</v>
      </c>
      <c r="D54" s="5">
        <f>SUM(E54:O54)</f>
        <v>30684.2</v>
      </c>
      <c r="E54" s="5">
        <f>SUM(E55:E58)</f>
        <v>0</v>
      </c>
      <c r="F54" s="5">
        <f t="shared" ref="F54:O54" si="33">SUM(F55:F58)</f>
        <v>0</v>
      </c>
      <c r="G54" s="5">
        <f t="shared" si="33"/>
        <v>0</v>
      </c>
      <c r="H54" s="5">
        <f t="shared" si="33"/>
        <v>0</v>
      </c>
      <c r="I54" s="5">
        <f t="shared" si="33"/>
        <v>0</v>
      </c>
      <c r="J54" s="5">
        <f t="shared" si="33"/>
        <v>0</v>
      </c>
      <c r="K54" s="5">
        <f t="shared" si="33"/>
        <v>0</v>
      </c>
      <c r="L54" s="5">
        <f t="shared" si="33"/>
        <v>2127.6999999999998</v>
      </c>
      <c r="M54" s="5">
        <f t="shared" si="33"/>
        <v>28556.5</v>
      </c>
      <c r="N54" s="5">
        <f t="shared" si="33"/>
        <v>0</v>
      </c>
      <c r="O54" s="5">
        <f t="shared" si="33"/>
        <v>0</v>
      </c>
    </row>
    <row r="55" spans="1:15" ht="35.25" customHeight="1" x14ac:dyDescent="0.25">
      <c r="A55" s="22"/>
      <c r="B55" s="22"/>
      <c r="C55" s="9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2"/>
      <c r="B56" s="22"/>
      <c r="C56" s="9" t="s">
        <v>12</v>
      </c>
      <c r="D56" s="5">
        <f t="shared" ref="D56:D58" si="34">SUM(E56:O56)</f>
        <v>28843.1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4">
        <v>26843.1</v>
      </c>
      <c r="N56" s="5">
        <v>0</v>
      </c>
      <c r="O56" s="5">
        <v>0</v>
      </c>
    </row>
    <row r="57" spans="1:15" ht="35.25" customHeight="1" x14ac:dyDescent="0.25">
      <c r="A57" s="22"/>
      <c r="B57" s="22"/>
      <c r="C57" s="9" t="s">
        <v>13</v>
      </c>
      <c r="D57" s="5">
        <f t="shared" si="34"/>
        <v>1841.1000000000001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127.7</v>
      </c>
      <c r="M57" s="4">
        <v>1713.4</v>
      </c>
      <c r="N57" s="5">
        <v>0</v>
      </c>
      <c r="O57" s="5">
        <v>0</v>
      </c>
    </row>
    <row r="58" spans="1:15" ht="35.25" customHeight="1" x14ac:dyDescent="0.25">
      <c r="A58" s="23"/>
      <c r="B58" s="23"/>
      <c r="C58" s="9" t="s">
        <v>15</v>
      </c>
      <c r="D58" s="5">
        <f t="shared" si="34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1" t="s">
        <v>55</v>
      </c>
      <c r="B59" s="21" t="s">
        <v>56</v>
      </c>
      <c r="C59" s="9" t="s">
        <v>3</v>
      </c>
      <c r="D59" s="5">
        <f>SUM(E59:O59)</f>
        <v>25499.100000000002</v>
      </c>
      <c r="E59" s="5">
        <f>SUM(E60:E63)</f>
        <v>0</v>
      </c>
      <c r="F59" s="5">
        <f t="shared" ref="F59:O59" si="35">SUM(F60:F63)</f>
        <v>0</v>
      </c>
      <c r="G59" s="5">
        <f t="shared" si="35"/>
        <v>0</v>
      </c>
      <c r="H59" s="5">
        <f t="shared" si="35"/>
        <v>0</v>
      </c>
      <c r="I59" s="5">
        <f t="shared" si="35"/>
        <v>0</v>
      </c>
      <c r="J59" s="5">
        <f t="shared" si="35"/>
        <v>0</v>
      </c>
      <c r="K59" s="5">
        <f t="shared" si="35"/>
        <v>0</v>
      </c>
      <c r="L59" s="5">
        <f t="shared" si="35"/>
        <v>25499.100000000002</v>
      </c>
      <c r="M59" s="5">
        <f t="shared" si="35"/>
        <v>0</v>
      </c>
      <c r="N59" s="5">
        <f t="shared" si="35"/>
        <v>0</v>
      </c>
      <c r="O59" s="5">
        <f t="shared" si="35"/>
        <v>0</v>
      </c>
    </row>
    <row r="60" spans="1:15" ht="31.5" customHeight="1" x14ac:dyDescent="0.25">
      <c r="A60" s="22"/>
      <c r="B60" s="22"/>
      <c r="C60" s="9" t="s">
        <v>11</v>
      </c>
      <c r="D60" s="5">
        <f t="shared" ref="D60:D63" si="36">SUM(E60:O60)</f>
        <v>19249.7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4">
        <v>19249.7</v>
      </c>
      <c r="M60" s="5">
        <v>0</v>
      </c>
      <c r="N60" s="5">
        <v>0</v>
      </c>
      <c r="O60" s="5">
        <v>0</v>
      </c>
    </row>
    <row r="61" spans="1:15" ht="31.5" customHeight="1" x14ac:dyDescent="0.25">
      <c r="A61" s="22"/>
      <c r="B61" s="22"/>
      <c r="C61" s="9" t="s">
        <v>12</v>
      </c>
      <c r="D61" s="5">
        <f t="shared" si="36"/>
        <v>4225.5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4">
        <v>4225.5</v>
      </c>
      <c r="M61" s="5">
        <v>0</v>
      </c>
      <c r="N61" s="5">
        <v>0</v>
      </c>
      <c r="O61" s="5">
        <v>0</v>
      </c>
    </row>
    <row r="62" spans="1:15" ht="31.5" customHeight="1" x14ac:dyDescent="0.25">
      <c r="A62" s="22"/>
      <c r="B62" s="22"/>
      <c r="C62" s="9" t="s">
        <v>13</v>
      </c>
      <c r="D62" s="5">
        <f t="shared" si="36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3"/>
      <c r="B63" s="23"/>
      <c r="C63" s="9" t="s">
        <v>15</v>
      </c>
      <c r="D63" s="5">
        <f t="shared" si="36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8" customFormat="1" ht="33" customHeight="1" x14ac:dyDescent="0.25">
      <c r="A64" s="21" t="s">
        <v>23</v>
      </c>
      <c r="B64" s="21" t="s">
        <v>24</v>
      </c>
      <c r="C64" s="17" t="s">
        <v>3</v>
      </c>
      <c r="D64" s="6">
        <f>SUM(E64:O64)</f>
        <v>105508.09999999999</v>
      </c>
      <c r="E64" s="6">
        <f>E65+E66+E67+E69</f>
        <v>5785.5999999999995</v>
      </c>
      <c r="F64" s="6">
        <f t="shared" ref="F64:O64" si="37">F65+F66+F67+F69</f>
        <v>10555.8</v>
      </c>
      <c r="G64" s="6">
        <f t="shared" si="37"/>
        <v>10261.700000000001</v>
      </c>
      <c r="H64" s="6">
        <f t="shared" si="37"/>
        <v>9858.1</v>
      </c>
      <c r="I64" s="6">
        <f t="shared" si="37"/>
        <v>13130.699999999999</v>
      </c>
      <c r="J64" s="6">
        <f t="shared" si="37"/>
        <v>10264.5</v>
      </c>
      <c r="K64" s="6">
        <f>K65+K66+K67+K69</f>
        <v>16051.7</v>
      </c>
      <c r="L64" s="6">
        <f t="shared" si="37"/>
        <v>10302.6</v>
      </c>
      <c r="M64" s="6">
        <f t="shared" si="37"/>
        <v>6212.7</v>
      </c>
      <c r="N64" s="6">
        <f t="shared" si="37"/>
        <v>6666.2</v>
      </c>
      <c r="O64" s="6">
        <f t="shared" si="37"/>
        <v>6418.5</v>
      </c>
    </row>
    <row r="65" spans="1:15" ht="33" customHeight="1" x14ac:dyDescent="0.25">
      <c r="A65" s="22"/>
      <c r="B65" s="22"/>
      <c r="C65" s="9" t="s">
        <v>11</v>
      </c>
      <c r="D65" s="5">
        <f t="shared" ref="D65:D69" si="38">SUM(E65:O65)</f>
        <v>630</v>
      </c>
      <c r="E65" s="5">
        <f>E71+E77+E82+E87+E92</f>
        <v>0</v>
      </c>
      <c r="F65" s="5">
        <f t="shared" ref="F65:O65" si="39">F71+F77+F82+F87+F92</f>
        <v>630</v>
      </c>
      <c r="G65" s="5">
        <f t="shared" si="39"/>
        <v>0</v>
      </c>
      <c r="H65" s="5">
        <f t="shared" si="39"/>
        <v>0</v>
      </c>
      <c r="I65" s="5">
        <f t="shared" si="39"/>
        <v>0</v>
      </c>
      <c r="J65" s="5">
        <f t="shared" si="39"/>
        <v>0</v>
      </c>
      <c r="K65" s="5">
        <f t="shared" si="39"/>
        <v>0</v>
      </c>
      <c r="L65" s="5">
        <f t="shared" si="39"/>
        <v>0</v>
      </c>
      <c r="M65" s="5">
        <f t="shared" si="39"/>
        <v>0</v>
      </c>
      <c r="N65" s="5">
        <f t="shared" si="39"/>
        <v>0</v>
      </c>
      <c r="O65" s="5">
        <f t="shared" si="39"/>
        <v>0</v>
      </c>
    </row>
    <row r="66" spans="1:15" ht="33" customHeight="1" x14ac:dyDescent="0.25">
      <c r="A66" s="22"/>
      <c r="B66" s="22"/>
      <c r="C66" s="9" t="s">
        <v>12</v>
      </c>
      <c r="D66" s="5">
        <f t="shared" si="38"/>
        <v>335</v>
      </c>
      <c r="E66" s="5">
        <f t="shared" ref="E66:O67" si="40">E72+E78+E83+E88+E93</f>
        <v>0</v>
      </c>
      <c r="F66" s="5">
        <f t="shared" si="40"/>
        <v>0</v>
      </c>
      <c r="G66" s="5">
        <f t="shared" si="40"/>
        <v>335</v>
      </c>
      <c r="H66" s="5">
        <f t="shared" si="40"/>
        <v>0</v>
      </c>
      <c r="I66" s="5">
        <f t="shared" si="40"/>
        <v>0</v>
      </c>
      <c r="J66" s="5">
        <f t="shared" si="40"/>
        <v>0</v>
      </c>
      <c r="K66" s="5">
        <f t="shared" si="40"/>
        <v>0</v>
      </c>
      <c r="L66" s="5">
        <f t="shared" si="40"/>
        <v>0</v>
      </c>
      <c r="M66" s="5">
        <f t="shared" si="40"/>
        <v>0</v>
      </c>
      <c r="N66" s="5">
        <f t="shared" si="40"/>
        <v>0</v>
      </c>
      <c r="O66" s="5">
        <f t="shared" si="40"/>
        <v>0</v>
      </c>
    </row>
    <row r="67" spans="1:15" ht="33" customHeight="1" x14ac:dyDescent="0.25">
      <c r="A67" s="22"/>
      <c r="B67" s="22"/>
      <c r="C67" s="9" t="s">
        <v>13</v>
      </c>
      <c r="D67" s="5">
        <f t="shared" si="38"/>
        <v>104543.09999999999</v>
      </c>
      <c r="E67" s="5">
        <f t="shared" si="40"/>
        <v>5785.5999999999995</v>
      </c>
      <c r="F67" s="5">
        <f t="shared" si="40"/>
        <v>9925.7999999999993</v>
      </c>
      <c r="G67" s="5">
        <f t="shared" si="40"/>
        <v>9926.7000000000007</v>
      </c>
      <c r="H67" s="5">
        <f t="shared" si="40"/>
        <v>9858.1</v>
      </c>
      <c r="I67" s="5">
        <f t="shared" si="40"/>
        <v>13130.699999999999</v>
      </c>
      <c r="J67" s="5">
        <f t="shared" si="40"/>
        <v>10264.5</v>
      </c>
      <c r="K67" s="5">
        <f t="shared" si="40"/>
        <v>16051.7</v>
      </c>
      <c r="L67" s="5">
        <f t="shared" si="40"/>
        <v>10302.6</v>
      </c>
      <c r="M67" s="5">
        <f t="shared" si="40"/>
        <v>6212.7</v>
      </c>
      <c r="N67" s="5">
        <f t="shared" si="40"/>
        <v>6666.2</v>
      </c>
      <c r="O67" s="5">
        <f t="shared" si="40"/>
        <v>6418.5</v>
      </c>
    </row>
    <row r="68" spans="1:15" ht="33" customHeight="1" x14ac:dyDescent="0.25">
      <c r="A68" s="22"/>
      <c r="B68" s="22"/>
      <c r="C68" s="10" t="s">
        <v>14</v>
      </c>
      <c r="D68" s="5">
        <f t="shared" si="38"/>
        <v>1624.8</v>
      </c>
      <c r="E68" s="5">
        <f>E74</f>
        <v>1624.8</v>
      </c>
      <c r="F68" s="5">
        <f t="shared" ref="F68:O68" si="41">F74</f>
        <v>0</v>
      </c>
      <c r="G68" s="5">
        <f t="shared" si="41"/>
        <v>0</v>
      </c>
      <c r="H68" s="5">
        <f t="shared" si="41"/>
        <v>0</v>
      </c>
      <c r="I68" s="5">
        <f t="shared" si="41"/>
        <v>0</v>
      </c>
      <c r="J68" s="5">
        <f t="shared" si="41"/>
        <v>0</v>
      </c>
      <c r="K68" s="5">
        <f t="shared" si="41"/>
        <v>0</v>
      </c>
      <c r="L68" s="5">
        <f t="shared" si="41"/>
        <v>0</v>
      </c>
      <c r="M68" s="5">
        <f t="shared" si="41"/>
        <v>0</v>
      </c>
      <c r="N68" s="5">
        <f t="shared" si="41"/>
        <v>0</v>
      </c>
      <c r="O68" s="5">
        <f t="shared" si="41"/>
        <v>0</v>
      </c>
    </row>
    <row r="69" spans="1:15" ht="33" customHeight="1" x14ac:dyDescent="0.25">
      <c r="A69" s="23"/>
      <c r="B69" s="23"/>
      <c r="C69" s="9" t="s">
        <v>15</v>
      </c>
      <c r="D69" s="5">
        <f t="shared" si="38"/>
        <v>0</v>
      </c>
      <c r="E69" s="5">
        <f>E75+E80+E85+E90+E95</f>
        <v>0</v>
      </c>
      <c r="F69" s="5">
        <f t="shared" ref="F69:O69" si="42">F75+F80+F85+F90+F95</f>
        <v>0</v>
      </c>
      <c r="G69" s="5">
        <f t="shared" si="42"/>
        <v>0</v>
      </c>
      <c r="H69" s="5">
        <f t="shared" si="42"/>
        <v>0</v>
      </c>
      <c r="I69" s="5">
        <f t="shared" si="42"/>
        <v>0</v>
      </c>
      <c r="J69" s="5">
        <f t="shared" si="42"/>
        <v>0</v>
      </c>
      <c r="K69" s="5">
        <f t="shared" si="42"/>
        <v>0</v>
      </c>
      <c r="L69" s="5">
        <f t="shared" si="42"/>
        <v>0</v>
      </c>
      <c r="M69" s="5">
        <f t="shared" si="42"/>
        <v>0</v>
      </c>
      <c r="N69" s="5">
        <f t="shared" si="42"/>
        <v>0</v>
      </c>
      <c r="O69" s="5">
        <f t="shared" si="42"/>
        <v>0</v>
      </c>
    </row>
    <row r="70" spans="1:15" ht="33" customHeight="1" x14ac:dyDescent="0.25">
      <c r="A70" s="21" t="s">
        <v>25</v>
      </c>
      <c r="B70" s="21" t="s">
        <v>26</v>
      </c>
      <c r="C70" s="9" t="s">
        <v>3</v>
      </c>
      <c r="D70" s="5">
        <f>SUM(E70:O70)</f>
        <v>63816.799999999996</v>
      </c>
      <c r="E70" s="5">
        <f>E71+E72+E73+E75</f>
        <v>4372.7</v>
      </c>
      <c r="F70" s="5">
        <f t="shared" ref="F70:O70" si="43">F71+F72+F73+F75</f>
        <v>5800.5</v>
      </c>
      <c r="G70" s="5">
        <f t="shared" si="43"/>
        <v>5857.8</v>
      </c>
      <c r="H70" s="5">
        <f t="shared" si="43"/>
        <v>5201.6000000000004</v>
      </c>
      <c r="I70" s="5">
        <f t="shared" si="43"/>
        <v>8035.9</v>
      </c>
      <c r="J70" s="5">
        <f t="shared" si="43"/>
        <v>4049</v>
      </c>
      <c r="K70" s="5">
        <f t="shared" si="43"/>
        <v>7824.9</v>
      </c>
      <c r="L70" s="5">
        <f t="shared" si="43"/>
        <v>7329.2</v>
      </c>
      <c r="M70" s="5">
        <f t="shared" si="43"/>
        <v>4512.7</v>
      </c>
      <c r="N70" s="5">
        <f t="shared" si="43"/>
        <v>5466.2</v>
      </c>
      <c r="O70" s="5">
        <f t="shared" si="43"/>
        <v>5366.3</v>
      </c>
    </row>
    <row r="71" spans="1:15" ht="33" customHeight="1" x14ac:dyDescent="0.25">
      <c r="A71" s="22"/>
      <c r="B71" s="22"/>
      <c r="C71" s="9" t="s">
        <v>11</v>
      </c>
      <c r="D71" s="5">
        <f t="shared" ref="D71:D75" si="44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2"/>
      <c r="B72" s="22"/>
      <c r="C72" s="9" t="s">
        <v>12</v>
      </c>
      <c r="D72" s="5">
        <f t="shared" si="44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33" customHeight="1" x14ac:dyDescent="0.25">
      <c r="A73" s="22"/>
      <c r="B73" s="22"/>
      <c r="C73" s="9" t="s">
        <v>13</v>
      </c>
      <c r="D73" s="5">
        <f t="shared" si="44"/>
        <v>63816.799999999996</v>
      </c>
      <c r="E73" s="5">
        <v>4372.7</v>
      </c>
      <c r="F73" s="5">
        <v>5800.5</v>
      </c>
      <c r="G73" s="5">
        <v>5857.8</v>
      </c>
      <c r="H73" s="5">
        <v>5201.6000000000004</v>
      </c>
      <c r="I73" s="5">
        <v>8035.9</v>
      </c>
      <c r="J73" s="5">
        <v>4049</v>
      </c>
      <c r="K73" s="5">
        <v>7824.9</v>
      </c>
      <c r="L73" s="5">
        <v>7329.2</v>
      </c>
      <c r="M73" s="4">
        <v>4512.7</v>
      </c>
      <c r="N73" s="5">
        <v>5466.2</v>
      </c>
      <c r="O73" s="5">
        <v>5366.3</v>
      </c>
    </row>
    <row r="74" spans="1:15" ht="33" customHeight="1" x14ac:dyDescent="0.25">
      <c r="A74" s="22"/>
      <c r="B74" s="22"/>
      <c r="C74" s="10" t="s">
        <v>14</v>
      </c>
      <c r="D74" s="5">
        <f t="shared" si="44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3"/>
      <c r="B75" s="23"/>
      <c r="C75" s="9" t="s">
        <v>15</v>
      </c>
      <c r="D75" s="5">
        <f t="shared" si="44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1" t="s">
        <v>27</v>
      </c>
      <c r="B76" s="21" t="s">
        <v>46</v>
      </c>
      <c r="C76" s="9" t="s">
        <v>3</v>
      </c>
      <c r="D76" s="5">
        <f>SUM(E76:O76)</f>
        <v>11604.800000000001</v>
      </c>
      <c r="E76" s="5">
        <f>SUM(E77:E80)</f>
        <v>680.2</v>
      </c>
      <c r="F76" s="5">
        <f t="shared" ref="F76:O76" si="45">SUM(F77:F80)</f>
        <v>1447.3</v>
      </c>
      <c r="G76" s="5">
        <f t="shared" si="45"/>
        <v>1447.3</v>
      </c>
      <c r="H76" s="5">
        <f t="shared" si="45"/>
        <v>1545.3</v>
      </c>
      <c r="I76" s="5">
        <f t="shared" si="45"/>
        <v>1613</v>
      </c>
      <c r="J76" s="5">
        <f t="shared" si="45"/>
        <v>482</v>
      </c>
      <c r="K76" s="5">
        <f t="shared" si="45"/>
        <v>1553.5</v>
      </c>
      <c r="L76" s="5">
        <f t="shared" si="45"/>
        <v>739</v>
      </c>
      <c r="M76" s="5">
        <f t="shared" si="45"/>
        <v>1045</v>
      </c>
      <c r="N76" s="5">
        <f t="shared" si="45"/>
        <v>600</v>
      </c>
      <c r="O76" s="5">
        <f t="shared" si="45"/>
        <v>452.2</v>
      </c>
    </row>
    <row r="77" spans="1:15" ht="33" customHeight="1" x14ac:dyDescent="0.25">
      <c r="A77" s="22"/>
      <c r="B77" s="22"/>
      <c r="C77" s="9" t="s">
        <v>11</v>
      </c>
      <c r="D77" s="5">
        <f t="shared" ref="D77:D80" si="46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2"/>
      <c r="B78" s="22"/>
      <c r="C78" s="9" t="s">
        <v>12</v>
      </c>
      <c r="D78" s="5">
        <f t="shared" si="46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33" customHeight="1" x14ac:dyDescent="0.25">
      <c r="A79" s="22"/>
      <c r="B79" s="22"/>
      <c r="C79" s="9" t="s">
        <v>13</v>
      </c>
      <c r="D79" s="5">
        <f t="shared" si="46"/>
        <v>11604.800000000001</v>
      </c>
      <c r="E79" s="5">
        <v>680.2</v>
      </c>
      <c r="F79" s="5">
        <v>1447.3</v>
      </c>
      <c r="G79" s="5">
        <v>1447.3</v>
      </c>
      <c r="H79" s="5">
        <v>1545.3</v>
      </c>
      <c r="I79" s="5">
        <v>1613</v>
      </c>
      <c r="J79" s="5">
        <v>482</v>
      </c>
      <c r="K79" s="5">
        <v>1553.5</v>
      </c>
      <c r="L79" s="5">
        <v>739</v>
      </c>
      <c r="M79" s="4">
        <v>1045</v>
      </c>
      <c r="N79" s="5">
        <v>600</v>
      </c>
      <c r="O79" s="4">
        <v>452.2</v>
      </c>
    </row>
    <row r="80" spans="1:15" ht="33" customHeight="1" x14ac:dyDescent="0.25">
      <c r="A80" s="23"/>
      <c r="B80" s="23"/>
      <c r="C80" s="9" t="s">
        <v>15</v>
      </c>
      <c r="D80" s="5">
        <f t="shared" si="46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32.25" customHeight="1" x14ac:dyDescent="0.25">
      <c r="A81" s="21" t="s">
        <v>28</v>
      </c>
      <c r="B81" s="21" t="s">
        <v>29</v>
      </c>
      <c r="C81" s="9" t="s">
        <v>3</v>
      </c>
      <c r="D81" s="5">
        <f>SUM(E81:O81)</f>
        <v>25985.799999999996</v>
      </c>
      <c r="E81" s="5">
        <f>SUM(E82:E85)</f>
        <v>380</v>
      </c>
      <c r="F81" s="5">
        <f t="shared" ref="F81:O81" si="47">SUM(F82:F85)</f>
        <v>2309.6</v>
      </c>
      <c r="G81" s="5">
        <f t="shared" si="47"/>
        <v>2310</v>
      </c>
      <c r="H81" s="5">
        <f t="shared" si="47"/>
        <v>2846.2</v>
      </c>
      <c r="I81" s="5">
        <f t="shared" si="47"/>
        <v>3189</v>
      </c>
      <c r="J81" s="5">
        <f t="shared" si="47"/>
        <v>5427.9</v>
      </c>
      <c r="K81" s="5">
        <f t="shared" si="47"/>
        <v>6118.3</v>
      </c>
      <c r="L81" s="5">
        <f t="shared" si="47"/>
        <v>1984.8</v>
      </c>
      <c r="M81" s="5">
        <f t="shared" si="47"/>
        <v>420</v>
      </c>
      <c r="N81" s="5">
        <f t="shared" si="47"/>
        <v>500</v>
      </c>
      <c r="O81" s="5">
        <f t="shared" si="47"/>
        <v>500</v>
      </c>
    </row>
    <row r="82" spans="1:15" ht="32.25" customHeight="1" x14ac:dyDescent="0.25">
      <c r="A82" s="22"/>
      <c r="B82" s="22"/>
      <c r="C82" s="9" t="s">
        <v>11</v>
      </c>
      <c r="D82" s="5">
        <f t="shared" ref="D82:D85" si="48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2"/>
      <c r="B83" s="22"/>
      <c r="C83" s="9" t="s">
        <v>12</v>
      </c>
      <c r="D83" s="5">
        <f t="shared" si="48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32.25" customHeight="1" x14ac:dyDescent="0.25">
      <c r="A84" s="22"/>
      <c r="B84" s="22"/>
      <c r="C84" s="9" t="s">
        <v>13</v>
      </c>
      <c r="D84" s="5">
        <f t="shared" si="48"/>
        <v>25985.799999999996</v>
      </c>
      <c r="E84" s="6">
        <v>380</v>
      </c>
      <c r="F84" s="5">
        <v>2309.6</v>
      </c>
      <c r="G84" s="5">
        <v>2310</v>
      </c>
      <c r="H84" s="5">
        <v>2846.2</v>
      </c>
      <c r="I84" s="5">
        <v>3189</v>
      </c>
      <c r="J84" s="5">
        <v>5427.9</v>
      </c>
      <c r="K84" s="5">
        <v>6118.3</v>
      </c>
      <c r="L84" s="5">
        <v>1984.8</v>
      </c>
      <c r="M84" s="4">
        <v>420</v>
      </c>
      <c r="N84" s="5">
        <v>500</v>
      </c>
      <c r="O84" s="5">
        <v>500</v>
      </c>
    </row>
    <row r="85" spans="1:15" ht="32.25" customHeight="1" x14ac:dyDescent="0.25">
      <c r="A85" s="23"/>
      <c r="B85" s="23"/>
      <c r="C85" s="9" t="s">
        <v>15</v>
      </c>
      <c r="D85" s="5">
        <f t="shared" si="48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1" t="s">
        <v>30</v>
      </c>
      <c r="B86" s="21" t="s">
        <v>31</v>
      </c>
      <c r="C86" s="9" t="s">
        <v>3</v>
      </c>
      <c r="D86" s="5">
        <f>SUM(E86:O86)</f>
        <v>3622.1</v>
      </c>
      <c r="E86" s="5">
        <f>SUM(E87:E90)</f>
        <v>352.7</v>
      </c>
      <c r="F86" s="5">
        <f t="shared" ref="F86:N86" si="49">SUM(F87:F90)</f>
        <v>998.4</v>
      </c>
      <c r="G86" s="5">
        <f t="shared" si="49"/>
        <v>168</v>
      </c>
      <c r="H86" s="5">
        <f t="shared" si="49"/>
        <v>265</v>
      </c>
      <c r="I86" s="5">
        <f t="shared" si="49"/>
        <v>292.8</v>
      </c>
      <c r="J86" s="5">
        <f t="shared" si="49"/>
        <v>305.60000000000002</v>
      </c>
      <c r="K86" s="5">
        <f t="shared" si="49"/>
        <v>555</v>
      </c>
      <c r="L86" s="5">
        <f t="shared" si="49"/>
        <v>249.6</v>
      </c>
      <c r="M86" s="5">
        <f t="shared" si="49"/>
        <v>235</v>
      </c>
      <c r="N86" s="5">
        <f t="shared" si="49"/>
        <v>100</v>
      </c>
      <c r="O86" s="5">
        <f>SUM(O87:O90)</f>
        <v>100</v>
      </c>
    </row>
    <row r="87" spans="1:15" ht="33" customHeight="1" x14ac:dyDescent="0.25">
      <c r="A87" s="22"/>
      <c r="B87" s="22"/>
      <c r="C87" s="9" t="s">
        <v>11</v>
      </c>
      <c r="D87" s="5">
        <f t="shared" ref="D87:D90" si="50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2"/>
      <c r="B88" s="22"/>
      <c r="C88" s="9" t="s">
        <v>12</v>
      </c>
      <c r="D88" s="5">
        <f t="shared" si="50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33" customHeight="1" x14ac:dyDescent="0.25">
      <c r="A89" s="22"/>
      <c r="B89" s="22"/>
      <c r="C89" s="9" t="s">
        <v>13</v>
      </c>
      <c r="D89" s="5">
        <f t="shared" si="50"/>
        <v>2992.1</v>
      </c>
      <c r="E89" s="5">
        <v>352.7</v>
      </c>
      <c r="F89" s="5">
        <v>368.4</v>
      </c>
      <c r="G89" s="5">
        <v>168</v>
      </c>
      <c r="H89" s="5">
        <v>265</v>
      </c>
      <c r="I89" s="5">
        <v>292.8</v>
      </c>
      <c r="J89" s="5">
        <v>305.60000000000002</v>
      </c>
      <c r="K89" s="5">
        <v>555</v>
      </c>
      <c r="L89" s="5">
        <v>249.6</v>
      </c>
      <c r="M89" s="4">
        <v>235</v>
      </c>
      <c r="N89" s="5">
        <v>100</v>
      </c>
      <c r="O89" s="5">
        <v>100</v>
      </c>
    </row>
    <row r="90" spans="1:15" ht="33" customHeight="1" x14ac:dyDescent="0.25">
      <c r="A90" s="23"/>
      <c r="B90" s="23"/>
      <c r="C90" s="9" t="s">
        <v>15</v>
      </c>
      <c r="D90" s="5">
        <f t="shared" si="50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20" t="s">
        <v>32</v>
      </c>
      <c r="B91" s="20" t="s">
        <v>52</v>
      </c>
      <c r="C91" s="9" t="s">
        <v>3</v>
      </c>
      <c r="D91" s="5">
        <f>SUM(E91:O91)</f>
        <v>478.6</v>
      </c>
      <c r="E91" s="5">
        <f>SUM(E92:E95)</f>
        <v>0</v>
      </c>
      <c r="F91" s="5">
        <f t="shared" ref="F91:O91" si="51">SUM(F92:F95)</f>
        <v>0</v>
      </c>
      <c r="G91" s="5">
        <f t="shared" si="51"/>
        <v>478.6</v>
      </c>
      <c r="H91" s="5">
        <f t="shared" si="51"/>
        <v>0</v>
      </c>
      <c r="I91" s="5">
        <f t="shared" si="51"/>
        <v>0</v>
      </c>
      <c r="J91" s="5">
        <f t="shared" si="51"/>
        <v>0</v>
      </c>
      <c r="K91" s="5">
        <f t="shared" si="51"/>
        <v>0</v>
      </c>
      <c r="L91" s="5">
        <f t="shared" si="51"/>
        <v>0</v>
      </c>
      <c r="M91" s="5">
        <f t="shared" si="51"/>
        <v>0</v>
      </c>
      <c r="N91" s="5">
        <f t="shared" si="51"/>
        <v>0</v>
      </c>
      <c r="O91" s="5">
        <f t="shared" si="51"/>
        <v>0</v>
      </c>
    </row>
    <row r="92" spans="1:15" s="1" customFormat="1" ht="31.5" customHeight="1" x14ac:dyDescent="0.35">
      <c r="A92" s="20"/>
      <c r="B92" s="20"/>
      <c r="C92" s="9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20"/>
      <c r="B93" s="20"/>
      <c r="C93" s="9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20"/>
      <c r="B94" s="20"/>
      <c r="C94" s="9" t="s">
        <v>13</v>
      </c>
      <c r="D94" s="5">
        <f t="shared" ref="D94:D95" si="52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20"/>
      <c r="B95" s="20"/>
      <c r="C95" s="9" t="s">
        <v>15</v>
      </c>
      <c r="D95" s="5">
        <f t="shared" si="52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1" t="s">
        <v>47</v>
      </c>
      <c r="B96" s="20" t="s">
        <v>53</v>
      </c>
      <c r="C96" s="9" t="s">
        <v>3</v>
      </c>
      <c r="D96" s="7">
        <f>SUM(E96:O96)</f>
        <v>3053.8</v>
      </c>
      <c r="E96" s="7">
        <f>SUM(E97:E100)</f>
        <v>0</v>
      </c>
      <c r="F96" s="7">
        <f t="shared" ref="F96:O96" si="53">SUM(F97:F100)</f>
        <v>0</v>
      </c>
      <c r="G96" s="7">
        <f t="shared" si="53"/>
        <v>0</v>
      </c>
      <c r="H96" s="7">
        <f t="shared" si="53"/>
        <v>0</v>
      </c>
      <c r="I96" s="7">
        <f t="shared" si="53"/>
        <v>0</v>
      </c>
      <c r="J96" s="7">
        <f>SUM(J97:J100)</f>
        <v>0</v>
      </c>
      <c r="K96" s="7">
        <f t="shared" si="53"/>
        <v>3053.8</v>
      </c>
      <c r="L96" s="7">
        <f t="shared" si="53"/>
        <v>0</v>
      </c>
      <c r="M96" s="7">
        <f t="shared" si="53"/>
        <v>0</v>
      </c>
      <c r="N96" s="7">
        <f t="shared" si="53"/>
        <v>0</v>
      </c>
      <c r="O96" s="7">
        <f t="shared" si="53"/>
        <v>0</v>
      </c>
    </row>
    <row r="97" spans="1:15" ht="30.75" customHeight="1" x14ac:dyDescent="0.25">
      <c r="A97" s="22"/>
      <c r="B97" s="20"/>
      <c r="C97" s="9" t="s">
        <v>11</v>
      </c>
      <c r="D97" s="7">
        <f t="shared" ref="D97:D100" si="54">SUM(E97:O97)</f>
        <v>2426.3000000000002</v>
      </c>
      <c r="E97" s="7">
        <f>E102</f>
        <v>0</v>
      </c>
      <c r="F97" s="7">
        <f t="shared" ref="F97:O97" si="55">F102</f>
        <v>0</v>
      </c>
      <c r="G97" s="7">
        <f t="shared" si="55"/>
        <v>0</v>
      </c>
      <c r="H97" s="7">
        <f t="shared" si="55"/>
        <v>0</v>
      </c>
      <c r="I97" s="7">
        <f t="shared" si="55"/>
        <v>0</v>
      </c>
      <c r="J97" s="7">
        <f t="shared" si="55"/>
        <v>0</v>
      </c>
      <c r="K97" s="7">
        <f t="shared" si="55"/>
        <v>2426.3000000000002</v>
      </c>
      <c r="L97" s="7">
        <f t="shared" si="55"/>
        <v>0</v>
      </c>
      <c r="M97" s="7">
        <f t="shared" si="55"/>
        <v>0</v>
      </c>
      <c r="N97" s="7">
        <f t="shared" si="55"/>
        <v>0</v>
      </c>
      <c r="O97" s="7">
        <f t="shared" si="55"/>
        <v>0</v>
      </c>
    </row>
    <row r="98" spans="1:15" ht="30.75" customHeight="1" x14ac:dyDescent="0.25">
      <c r="A98" s="22"/>
      <c r="B98" s="20"/>
      <c r="C98" s="9" t="s">
        <v>12</v>
      </c>
      <c r="D98" s="7">
        <f t="shared" si="54"/>
        <v>384.5</v>
      </c>
      <c r="E98" s="7">
        <f t="shared" ref="E98:O100" si="56">E103</f>
        <v>0</v>
      </c>
      <c r="F98" s="7">
        <f t="shared" si="56"/>
        <v>0</v>
      </c>
      <c r="G98" s="7">
        <f t="shared" si="56"/>
        <v>0</v>
      </c>
      <c r="H98" s="7">
        <f t="shared" si="56"/>
        <v>0</v>
      </c>
      <c r="I98" s="7">
        <f t="shared" si="56"/>
        <v>0</v>
      </c>
      <c r="J98" s="7">
        <f t="shared" si="56"/>
        <v>0</v>
      </c>
      <c r="K98" s="7">
        <f t="shared" si="56"/>
        <v>384.5</v>
      </c>
      <c r="L98" s="7">
        <f t="shared" si="56"/>
        <v>0</v>
      </c>
      <c r="M98" s="7">
        <f t="shared" si="56"/>
        <v>0</v>
      </c>
      <c r="N98" s="7">
        <f t="shared" si="56"/>
        <v>0</v>
      </c>
      <c r="O98" s="7">
        <f t="shared" si="56"/>
        <v>0</v>
      </c>
    </row>
    <row r="99" spans="1:15" ht="30.75" customHeight="1" x14ac:dyDescent="0.25">
      <c r="A99" s="22"/>
      <c r="B99" s="20"/>
      <c r="C99" s="9" t="s">
        <v>13</v>
      </c>
      <c r="D99" s="7">
        <f>SUM(E99:O99)</f>
        <v>243</v>
      </c>
      <c r="E99" s="7">
        <f t="shared" si="56"/>
        <v>0</v>
      </c>
      <c r="F99" s="7">
        <f t="shared" si="56"/>
        <v>0</v>
      </c>
      <c r="G99" s="7">
        <f t="shared" si="56"/>
        <v>0</v>
      </c>
      <c r="H99" s="7">
        <f t="shared" si="56"/>
        <v>0</v>
      </c>
      <c r="I99" s="7">
        <f t="shared" si="56"/>
        <v>0</v>
      </c>
      <c r="J99" s="7">
        <f t="shared" si="56"/>
        <v>0</v>
      </c>
      <c r="K99" s="7">
        <f t="shared" si="56"/>
        <v>243</v>
      </c>
      <c r="L99" s="7">
        <f t="shared" si="56"/>
        <v>0</v>
      </c>
      <c r="M99" s="7">
        <f t="shared" si="56"/>
        <v>0</v>
      </c>
      <c r="N99" s="7">
        <f t="shared" si="56"/>
        <v>0</v>
      </c>
      <c r="O99" s="7">
        <f t="shared" si="56"/>
        <v>0</v>
      </c>
    </row>
    <row r="100" spans="1:15" ht="30.75" customHeight="1" x14ac:dyDescent="0.25">
      <c r="A100" s="23"/>
      <c r="B100" s="20"/>
      <c r="C100" s="9" t="s">
        <v>15</v>
      </c>
      <c r="D100" s="7">
        <f t="shared" si="54"/>
        <v>0</v>
      </c>
      <c r="E100" s="7">
        <f t="shared" si="56"/>
        <v>0</v>
      </c>
      <c r="F100" s="7">
        <f t="shared" si="56"/>
        <v>0</v>
      </c>
      <c r="G100" s="7">
        <f t="shared" si="56"/>
        <v>0</v>
      </c>
      <c r="H100" s="7">
        <f t="shared" si="56"/>
        <v>0</v>
      </c>
      <c r="I100" s="7">
        <f t="shared" si="56"/>
        <v>0</v>
      </c>
      <c r="J100" s="7">
        <f t="shared" si="56"/>
        <v>0</v>
      </c>
      <c r="K100" s="7">
        <f t="shared" si="56"/>
        <v>0</v>
      </c>
      <c r="L100" s="7">
        <f t="shared" si="56"/>
        <v>0</v>
      </c>
      <c r="M100" s="7">
        <f t="shared" si="56"/>
        <v>0</v>
      </c>
      <c r="N100" s="7">
        <f t="shared" si="56"/>
        <v>0</v>
      </c>
      <c r="O100" s="7">
        <f t="shared" si="56"/>
        <v>0</v>
      </c>
    </row>
    <row r="101" spans="1:15" ht="32.25" customHeight="1" x14ac:dyDescent="0.25">
      <c r="A101" s="21" t="s">
        <v>48</v>
      </c>
      <c r="B101" s="20" t="s">
        <v>61</v>
      </c>
      <c r="C101" s="9" t="s">
        <v>3</v>
      </c>
      <c r="D101" s="7">
        <f>SUM(E101:O101)</f>
        <v>3053.8</v>
      </c>
      <c r="E101" s="7">
        <f>SUM(E102:E105)</f>
        <v>0</v>
      </c>
      <c r="F101" s="7">
        <f t="shared" ref="F101:O101" si="57">SUM(F102:F105)</f>
        <v>0</v>
      </c>
      <c r="G101" s="7">
        <f t="shared" si="57"/>
        <v>0</v>
      </c>
      <c r="H101" s="7">
        <f t="shared" si="57"/>
        <v>0</v>
      </c>
      <c r="I101" s="7">
        <f t="shared" si="57"/>
        <v>0</v>
      </c>
      <c r="J101" s="7">
        <f t="shared" si="57"/>
        <v>0</v>
      </c>
      <c r="K101" s="7">
        <f t="shared" si="57"/>
        <v>3053.8</v>
      </c>
      <c r="L101" s="7">
        <f t="shared" si="57"/>
        <v>0</v>
      </c>
      <c r="M101" s="7">
        <f t="shared" si="57"/>
        <v>0</v>
      </c>
      <c r="N101" s="7">
        <f t="shared" si="57"/>
        <v>0</v>
      </c>
      <c r="O101" s="7">
        <f t="shared" si="57"/>
        <v>0</v>
      </c>
    </row>
    <row r="102" spans="1:15" ht="32.25" customHeight="1" x14ac:dyDescent="0.25">
      <c r="A102" s="22"/>
      <c r="B102" s="20"/>
      <c r="C102" s="9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2"/>
      <c r="B103" s="20"/>
      <c r="C103" s="9" t="s">
        <v>12</v>
      </c>
      <c r="D103" s="7">
        <f t="shared" ref="D103:D105" si="58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2"/>
      <c r="B104" s="20"/>
      <c r="C104" s="9" t="s">
        <v>13</v>
      </c>
      <c r="D104" s="7">
        <f t="shared" si="58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3"/>
      <c r="B105" s="20"/>
      <c r="C105" s="9" t="s">
        <v>15</v>
      </c>
      <c r="D105" s="7">
        <f t="shared" si="58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1" customFormat="1" ht="36" customHeight="1" x14ac:dyDescent="0.25">
      <c r="A106" s="27" t="s">
        <v>57</v>
      </c>
      <c r="B106" s="37" t="s">
        <v>63</v>
      </c>
      <c r="C106" s="12" t="s">
        <v>3</v>
      </c>
      <c r="D106" s="4">
        <f>SUM(E106:O106)</f>
        <v>471.4</v>
      </c>
      <c r="E106" s="4">
        <f>SUM(E107:E110)</f>
        <v>0</v>
      </c>
      <c r="F106" s="4">
        <f t="shared" ref="F106:O106" si="59">SUM(F107:F110)</f>
        <v>0</v>
      </c>
      <c r="G106" s="4">
        <f t="shared" si="59"/>
        <v>0</v>
      </c>
      <c r="H106" s="4">
        <f t="shared" si="59"/>
        <v>0</v>
      </c>
      <c r="I106" s="4">
        <f t="shared" si="59"/>
        <v>0</v>
      </c>
      <c r="J106" s="4">
        <f t="shared" si="59"/>
        <v>0</v>
      </c>
      <c r="K106" s="4">
        <f t="shared" si="59"/>
        <v>0</v>
      </c>
      <c r="L106" s="4">
        <f t="shared" si="59"/>
        <v>0</v>
      </c>
      <c r="M106" s="4">
        <f t="shared" si="59"/>
        <v>0</v>
      </c>
      <c r="N106" s="4">
        <f t="shared" si="59"/>
        <v>0</v>
      </c>
      <c r="O106" s="4">
        <f t="shared" si="59"/>
        <v>471.4</v>
      </c>
    </row>
    <row r="107" spans="1:15" s="11" customFormat="1" ht="36" customHeight="1" x14ac:dyDescent="0.25">
      <c r="A107" s="28"/>
      <c r="B107" s="37"/>
      <c r="C107" s="12" t="s">
        <v>11</v>
      </c>
      <c r="D107" s="4">
        <f>SUM(E107:O107)</f>
        <v>264</v>
      </c>
      <c r="E107" s="4">
        <f>E112</f>
        <v>0</v>
      </c>
      <c r="F107" s="4">
        <f t="shared" ref="F107:O107" si="60">F112</f>
        <v>0</v>
      </c>
      <c r="G107" s="4">
        <f t="shared" si="60"/>
        <v>0</v>
      </c>
      <c r="H107" s="4">
        <f t="shared" si="60"/>
        <v>0</v>
      </c>
      <c r="I107" s="4">
        <f t="shared" si="60"/>
        <v>0</v>
      </c>
      <c r="J107" s="4">
        <f t="shared" si="60"/>
        <v>0</v>
      </c>
      <c r="K107" s="4">
        <f t="shared" si="60"/>
        <v>0</v>
      </c>
      <c r="L107" s="4">
        <f t="shared" si="60"/>
        <v>0</v>
      </c>
      <c r="M107" s="4">
        <f t="shared" si="60"/>
        <v>0</v>
      </c>
      <c r="N107" s="4">
        <f t="shared" si="60"/>
        <v>0</v>
      </c>
      <c r="O107" s="4">
        <f t="shared" si="60"/>
        <v>264</v>
      </c>
    </row>
    <row r="108" spans="1:15" s="11" customFormat="1" ht="36" customHeight="1" x14ac:dyDescent="0.25">
      <c r="A108" s="28"/>
      <c r="B108" s="37"/>
      <c r="C108" s="12" t="s">
        <v>12</v>
      </c>
      <c r="D108" s="4">
        <f t="shared" ref="D108:D110" si="61">SUM(E108:O108)</f>
        <v>66</v>
      </c>
      <c r="E108" s="4">
        <f t="shared" ref="E108:O110" si="62">E113</f>
        <v>0</v>
      </c>
      <c r="F108" s="4">
        <f t="shared" si="62"/>
        <v>0</v>
      </c>
      <c r="G108" s="4">
        <f t="shared" si="62"/>
        <v>0</v>
      </c>
      <c r="H108" s="4">
        <f t="shared" si="62"/>
        <v>0</v>
      </c>
      <c r="I108" s="4">
        <f t="shared" si="62"/>
        <v>0</v>
      </c>
      <c r="J108" s="4">
        <f t="shared" si="62"/>
        <v>0</v>
      </c>
      <c r="K108" s="4">
        <f t="shared" si="62"/>
        <v>0</v>
      </c>
      <c r="L108" s="4">
        <f t="shared" si="62"/>
        <v>0</v>
      </c>
      <c r="M108" s="4">
        <f t="shared" si="62"/>
        <v>0</v>
      </c>
      <c r="N108" s="4">
        <f t="shared" si="62"/>
        <v>0</v>
      </c>
      <c r="O108" s="4">
        <f t="shared" si="62"/>
        <v>66</v>
      </c>
    </row>
    <row r="109" spans="1:15" s="11" customFormat="1" ht="36" customHeight="1" x14ac:dyDescent="0.25">
      <c r="A109" s="28"/>
      <c r="B109" s="37"/>
      <c r="C109" s="12" t="s">
        <v>13</v>
      </c>
      <c r="D109" s="4">
        <f t="shared" si="61"/>
        <v>141.4</v>
      </c>
      <c r="E109" s="4">
        <f t="shared" si="62"/>
        <v>0</v>
      </c>
      <c r="F109" s="4">
        <f t="shared" si="62"/>
        <v>0</v>
      </c>
      <c r="G109" s="4">
        <f t="shared" si="62"/>
        <v>0</v>
      </c>
      <c r="H109" s="4">
        <f t="shared" si="62"/>
        <v>0</v>
      </c>
      <c r="I109" s="4">
        <f t="shared" si="62"/>
        <v>0</v>
      </c>
      <c r="J109" s="4">
        <f t="shared" si="62"/>
        <v>0</v>
      </c>
      <c r="K109" s="4">
        <f t="shared" si="62"/>
        <v>0</v>
      </c>
      <c r="L109" s="4">
        <f t="shared" si="62"/>
        <v>0</v>
      </c>
      <c r="M109" s="4">
        <f t="shared" si="62"/>
        <v>0</v>
      </c>
      <c r="N109" s="4">
        <f t="shared" si="62"/>
        <v>0</v>
      </c>
      <c r="O109" s="4">
        <f t="shared" si="62"/>
        <v>141.4</v>
      </c>
    </row>
    <row r="110" spans="1:15" s="11" customFormat="1" ht="36" customHeight="1" x14ac:dyDescent="0.25">
      <c r="A110" s="29"/>
      <c r="B110" s="37"/>
      <c r="C110" s="12" t="s">
        <v>15</v>
      </c>
      <c r="D110" s="4">
        <f t="shared" si="61"/>
        <v>0</v>
      </c>
      <c r="E110" s="4">
        <f t="shared" si="62"/>
        <v>0</v>
      </c>
      <c r="F110" s="4">
        <f t="shared" si="62"/>
        <v>0</v>
      </c>
      <c r="G110" s="4">
        <f t="shared" si="62"/>
        <v>0</v>
      </c>
      <c r="H110" s="4">
        <f t="shared" si="62"/>
        <v>0</v>
      </c>
      <c r="I110" s="4">
        <f t="shared" si="62"/>
        <v>0</v>
      </c>
      <c r="J110" s="4">
        <f t="shared" si="62"/>
        <v>0</v>
      </c>
      <c r="K110" s="4">
        <f t="shared" si="62"/>
        <v>0</v>
      </c>
      <c r="L110" s="4">
        <f t="shared" si="62"/>
        <v>0</v>
      </c>
      <c r="M110" s="4">
        <f t="shared" si="62"/>
        <v>0</v>
      </c>
      <c r="N110" s="4">
        <f t="shared" si="62"/>
        <v>0</v>
      </c>
      <c r="O110" s="4">
        <f t="shared" si="62"/>
        <v>0</v>
      </c>
    </row>
    <row r="111" spans="1:15" s="11" customFormat="1" ht="34.5" customHeight="1" x14ac:dyDescent="0.25">
      <c r="A111" s="27" t="s">
        <v>58</v>
      </c>
      <c r="B111" s="37" t="s">
        <v>62</v>
      </c>
      <c r="C111" s="12" t="s">
        <v>3</v>
      </c>
      <c r="D111" s="4">
        <f>SUM(E111:O111)</f>
        <v>471.4</v>
      </c>
      <c r="E111" s="4">
        <f>SUM(E112:E115)</f>
        <v>0</v>
      </c>
      <c r="F111" s="4">
        <f>SUM(F112:F115)</f>
        <v>0</v>
      </c>
      <c r="G111" s="4">
        <f t="shared" ref="G111:O111" si="63">SUM(G112:G115)</f>
        <v>0</v>
      </c>
      <c r="H111" s="4">
        <f t="shared" si="63"/>
        <v>0</v>
      </c>
      <c r="I111" s="4">
        <f t="shared" si="63"/>
        <v>0</v>
      </c>
      <c r="J111" s="4">
        <f t="shared" si="63"/>
        <v>0</v>
      </c>
      <c r="K111" s="4">
        <f t="shared" si="63"/>
        <v>0</v>
      </c>
      <c r="L111" s="4">
        <f t="shared" si="63"/>
        <v>0</v>
      </c>
      <c r="M111" s="4">
        <f t="shared" si="63"/>
        <v>0</v>
      </c>
      <c r="N111" s="4">
        <f t="shared" si="63"/>
        <v>0</v>
      </c>
      <c r="O111" s="4">
        <f t="shared" si="63"/>
        <v>471.4</v>
      </c>
    </row>
    <row r="112" spans="1:15" s="11" customFormat="1" ht="34.5" customHeight="1" x14ac:dyDescent="0.25">
      <c r="A112" s="28"/>
      <c r="B112" s="37"/>
      <c r="C112" s="12" t="s">
        <v>11</v>
      </c>
      <c r="D112" s="4">
        <f>SUM(E112:O112)</f>
        <v>264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264</v>
      </c>
    </row>
    <row r="113" spans="1:15" s="11" customFormat="1" ht="34.5" customHeight="1" x14ac:dyDescent="0.25">
      <c r="A113" s="28"/>
      <c r="B113" s="37"/>
      <c r="C113" s="12" t="s">
        <v>12</v>
      </c>
      <c r="D113" s="4">
        <f>SUM(E113:O113)</f>
        <v>66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66</v>
      </c>
    </row>
    <row r="114" spans="1:15" s="11" customFormat="1" ht="34.5" customHeight="1" x14ac:dyDescent="0.25">
      <c r="A114" s="28"/>
      <c r="B114" s="37"/>
      <c r="C114" s="12" t="s">
        <v>13</v>
      </c>
      <c r="D114" s="4">
        <f>SUM(E114:O114)</f>
        <v>141.4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141.4</v>
      </c>
    </row>
    <row r="115" spans="1:15" s="11" customFormat="1" ht="34.5" customHeight="1" x14ac:dyDescent="0.25">
      <c r="A115" s="29"/>
      <c r="B115" s="37"/>
      <c r="C115" s="12" t="s">
        <v>15</v>
      </c>
      <c r="D115" s="4">
        <f>SUM(E115:O115)</f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2023-03-22T07:13:34Z</dcterms:modified>
</cp:coreProperties>
</file>