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085" windowWidth="19440" windowHeight="11040"/>
  </bookViews>
  <sheets>
    <sheet name="ОКС" sheetId="8" r:id="rId1"/>
  </sheets>
  <definedNames>
    <definedName name="_xlnm.Print_Titles" localSheetId="0">ОКС!$15:$15</definedName>
    <definedName name="_xlnm.Print_Area" localSheetId="0">ОКС!$A$1:$M$162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5" i="8" l="1"/>
  <c r="H95" i="8"/>
  <c r="J33" i="8" l="1"/>
  <c r="H33" i="8" s="1"/>
  <c r="K33" i="8"/>
  <c r="L33" i="8"/>
  <c r="M33" i="8"/>
  <c r="J32" i="8"/>
  <c r="K32" i="8"/>
  <c r="L32" i="8"/>
  <c r="M32" i="8"/>
  <c r="L31" i="8"/>
  <c r="M31" i="8"/>
  <c r="I32" i="8"/>
  <c r="I33" i="8"/>
  <c r="I31" i="8"/>
  <c r="J29" i="8"/>
  <c r="K29" i="8"/>
  <c r="L29" i="8"/>
  <c r="M29" i="8"/>
  <c r="I29" i="8"/>
  <c r="J30" i="8"/>
  <c r="K30" i="8"/>
  <c r="L30" i="8"/>
  <c r="M30" i="8"/>
  <c r="J28" i="8"/>
  <c r="K28" i="8"/>
  <c r="L28" i="8"/>
  <c r="M28" i="8"/>
  <c r="I30" i="8"/>
  <c r="I28" i="8"/>
  <c r="J27" i="8"/>
  <c r="K27" i="8"/>
  <c r="L27" i="8"/>
  <c r="M27" i="8"/>
  <c r="J26" i="8"/>
  <c r="K26" i="8"/>
  <c r="L26" i="8"/>
  <c r="M26" i="8"/>
  <c r="M16" i="8" s="1"/>
  <c r="J25" i="8"/>
  <c r="K25" i="8"/>
  <c r="L25" i="8"/>
  <c r="M25" i="8"/>
  <c r="I25" i="8"/>
  <c r="I26" i="8"/>
  <c r="I27" i="8"/>
  <c r="J24" i="8"/>
  <c r="K24" i="8"/>
  <c r="L24" i="8"/>
  <c r="M24" i="8"/>
  <c r="I24" i="8"/>
  <c r="J23" i="8"/>
  <c r="K23" i="8"/>
  <c r="L23" i="8"/>
  <c r="M23" i="8"/>
  <c r="I23" i="8"/>
  <c r="J22" i="8"/>
  <c r="K22" i="8"/>
  <c r="L22" i="8"/>
  <c r="M22" i="8"/>
  <c r="J21" i="8"/>
  <c r="K21" i="8"/>
  <c r="L21" i="8"/>
  <c r="M21" i="8"/>
  <c r="J20" i="8"/>
  <c r="K20" i="8"/>
  <c r="L20" i="8"/>
  <c r="M20" i="8"/>
  <c r="J19" i="8"/>
  <c r="K19" i="8"/>
  <c r="L19" i="8"/>
  <c r="M19" i="8"/>
  <c r="J18" i="8"/>
  <c r="K18" i="8"/>
  <c r="L18" i="8"/>
  <c r="M18" i="8"/>
  <c r="J17" i="8"/>
  <c r="K17" i="8"/>
  <c r="L17" i="8"/>
  <c r="M17" i="8"/>
  <c r="I21" i="8"/>
  <c r="I22" i="8"/>
  <c r="I20" i="8"/>
  <c r="I39" i="8"/>
  <c r="I19" i="8"/>
  <c r="I18" i="8"/>
  <c r="I38" i="8"/>
  <c r="I37" i="8"/>
  <c r="I17" i="8"/>
  <c r="L16" i="8"/>
  <c r="I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2" i="8"/>
  <c r="M44" i="8"/>
  <c r="M45" i="8"/>
  <c r="M46" i="8"/>
  <c r="M47" i="8"/>
  <c r="M48" i="8"/>
  <c r="M49" i="8"/>
  <c r="M50" i="8"/>
  <c r="L44" i="8"/>
  <c r="L45" i="8"/>
  <c r="L46" i="8"/>
  <c r="L47" i="8"/>
  <c r="L48" i="8"/>
  <c r="L49" i="8"/>
  <c r="L50" i="8"/>
  <c r="K44" i="8"/>
  <c r="K45" i="8"/>
  <c r="K46" i="8"/>
  <c r="K47" i="8"/>
  <c r="K48" i="8"/>
  <c r="K49" i="8"/>
  <c r="K50" i="8"/>
  <c r="J44" i="8"/>
  <c r="J45" i="8"/>
  <c r="J46" i="8"/>
  <c r="J47" i="8"/>
  <c r="J48" i="8"/>
  <c r="J49" i="8"/>
  <c r="J50" i="8"/>
  <c r="J43" i="8"/>
  <c r="K43" i="8"/>
  <c r="L43" i="8"/>
  <c r="M43" i="8"/>
  <c r="J41" i="8"/>
  <c r="K41" i="8"/>
  <c r="L41" i="8"/>
  <c r="M41" i="8"/>
  <c r="J40" i="8"/>
  <c r="K40" i="8"/>
  <c r="L40" i="8"/>
  <c r="M40" i="8"/>
  <c r="J39" i="8"/>
  <c r="K39" i="8"/>
  <c r="L39" i="8"/>
  <c r="M39" i="8"/>
  <c r="J38" i="8"/>
  <c r="K38" i="8"/>
  <c r="L38" i="8"/>
  <c r="M38" i="8"/>
  <c r="J37" i="8"/>
  <c r="K37" i="8"/>
  <c r="L37" i="8"/>
  <c r="M37" i="8"/>
  <c r="J36" i="8"/>
  <c r="K36" i="8"/>
  <c r="L36" i="8"/>
  <c r="M36" i="8"/>
  <c r="I50" i="8"/>
  <c r="I44" i="8"/>
  <c r="I45" i="8"/>
  <c r="I46" i="8"/>
  <c r="I47" i="8"/>
  <c r="I48" i="8"/>
  <c r="I49" i="8"/>
  <c r="I43" i="8"/>
  <c r="I42" i="8"/>
  <c r="I40" i="8"/>
  <c r="I41" i="8"/>
  <c r="I36" i="8"/>
  <c r="I35" i="8" s="1"/>
  <c r="H37" i="8"/>
  <c r="J35" i="8"/>
  <c r="K35" i="8"/>
  <c r="L35" i="8"/>
  <c r="M35" i="8"/>
  <c r="H36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35" i="8"/>
  <c r="H56" i="8"/>
  <c r="J51" i="8"/>
  <c r="K51" i="8"/>
  <c r="L51" i="8"/>
  <c r="M51" i="8"/>
  <c r="H51" i="8" s="1"/>
  <c r="I51" i="8"/>
  <c r="H52" i="8"/>
  <c r="H53" i="8"/>
  <c r="H54" i="8"/>
  <c r="H55" i="8"/>
  <c r="H57" i="8"/>
  <c r="H58" i="8"/>
  <c r="H59" i="8"/>
  <c r="H60" i="8"/>
  <c r="H61" i="8"/>
  <c r="H62" i="8"/>
  <c r="H63" i="8"/>
  <c r="H64" i="8"/>
  <c r="H65" i="8"/>
  <c r="I66" i="8"/>
  <c r="H78" i="8"/>
  <c r="H66" i="8"/>
  <c r="J66" i="8"/>
  <c r="L66" i="8"/>
  <c r="K66" i="8"/>
  <c r="M66" i="8"/>
  <c r="H68" i="8"/>
  <c r="H67" i="8"/>
  <c r="H69" i="8"/>
  <c r="H70" i="8"/>
  <c r="H71" i="8"/>
  <c r="H72" i="8"/>
  <c r="H73" i="8"/>
  <c r="H74" i="8"/>
  <c r="H75" i="8"/>
  <c r="H76" i="8"/>
  <c r="H77" i="8"/>
  <c r="H79" i="8"/>
  <c r="M93" i="8"/>
  <c r="M94" i="8"/>
  <c r="L93" i="8"/>
  <c r="L94" i="8"/>
  <c r="K94" i="8"/>
  <c r="K93" i="8"/>
  <c r="J93" i="8"/>
  <c r="J94" i="8"/>
  <c r="J92" i="8"/>
  <c r="J31" i="8" s="1"/>
  <c r="K92" i="8"/>
  <c r="K31" i="8" s="1"/>
  <c r="K16" i="8" s="1"/>
  <c r="L92" i="8"/>
  <c r="M92" i="8"/>
  <c r="J91" i="8"/>
  <c r="K91" i="8"/>
  <c r="L91" i="8"/>
  <c r="M91" i="8"/>
  <c r="J90" i="8"/>
  <c r="K90" i="8"/>
  <c r="L90" i="8"/>
  <c r="M90" i="8"/>
  <c r="J89" i="8"/>
  <c r="K89" i="8"/>
  <c r="L89" i="8"/>
  <c r="M89" i="8"/>
  <c r="H89" i="8"/>
  <c r="M82" i="8"/>
  <c r="M83" i="8"/>
  <c r="M84" i="8"/>
  <c r="M85" i="8"/>
  <c r="M86" i="8"/>
  <c r="M87" i="8"/>
  <c r="M88" i="8"/>
  <c r="L82" i="8"/>
  <c r="L83" i="8"/>
  <c r="L84" i="8"/>
  <c r="L85" i="8"/>
  <c r="L86" i="8"/>
  <c r="L87" i="8"/>
  <c r="L88" i="8"/>
  <c r="K82" i="8"/>
  <c r="K83" i="8"/>
  <c r="K84" i="8"/>
  <c r="K85" i="8"/>
  <c r="K86" i="8"/>
  <c r="K87" i="8"/>
  <c r="K88" i="8"/>
  <c r="J82" i="8"/>
  <c r="J83" i="8"/>
  <c r="J84" i="8"/>
  <c r="J85" i="8"/>
  <c r="J86" i="8"/>
  <c r="J87" i="8"/>
  <c r="J88" i="8"/>
  <c r="J81" i="8"/>
  <c r="K81" i="8"/>
  <c r="L81" i="8"/>
  <c r="M81" i="8"/>
  <c r="I93" i="8"/>
  <c r="I94" i="8"/>
  <c r="I92" i="8"/>
  <c r="I90" i="8"/>
  <c r="I91" i="8"/>
  <c r="I89" i="8"/>
  <c r="I83" i="8"/>
  <c r="I81" i="8"/>
  <c r="I82" i="8"/>
  <c r="I84" i="8"/>
  <c r="I85" i="8"/>
  <c r="I86" i="8"/>
  <c r="I87" i="8"/>
  <c r="I88" i="8"/>
  <c r="L80" i="8"/>
  <c r="M80" i="8"/>
  <c r="H91" i="8"/>
  <c r="H81" i="8"/>
  <c r="H82" i="8"/>
  <c r="H83" i="8"/>
  <c r="H84" i="8"/>
  <c r="H85" i="8"/>
  <c r="H86" i="8"/>
  <c r="H87" i="8"/>
  <c r="H88" i="8"/>
  <c r="H90" i="8"/>
  <c r="H92" i="8"/>
  <c r="H93" i="8"/>
  <c r="H94" i="8"/>
  <c r="H96" i="8"/>
  <c r="I95" i="8"/>
  <c r="J95" i="8"/>
  <c r="L95" i="8"/>
  <c r="M95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J110" i="8"/>
  <c r="K110" i="8"/>
  <c r="L110" i="8"/>
  <c r="M110" i="8"/>
  <c r="H120" i="8"/>
  <c r="H111" i="8"/>
  <c r="H112" i="8"/>
  <c r="H113" i="8"/>
  <c r="H114" i="8"/>
  <c r="H115" i="8"/>
  <c r="H116" i="8"/>
  <c r="H117" i="8"/>
  <c r="H118" i="8"/>
  <c r="H119" i="8"/>
  <c r="H121" i="8"/>
  <c r="H122" i="8"/>
  <c r="H135" i="8"/>
  <c r="H123" i="8"/>
  <c r="K123" i="8"/>
  <c r="J123" i="8"/>
  <c r="L123" i="8"/>
  <c r="M123" i="8"/>
  <c r="I123" i="8"/>
  <c r="H132" i="8"/>
  <c r="H129" i="8"/>
  <c r="H124" i="8"/>
  <c r="H125" i="8"/>
  <c r="H126" i="8"/>
  <c r="H127" i="8"/>
  <c r="H128" i="8"/>
  <c r="H130" i="8"/>
  <c r="H131" i="8"/>
  <c r="H133" i="8"/>
  <c r="H134" i="8"/>
  <c r="K80" i="8" l="1"/>
  <c r="H31" i="8"/>
  <c r="J80" i="8"/>
  <c r="H110" i="8"/>
  <c r="J16" i="8"/>
  <c r="H16" i="8" s="1"/>
  <c r="I80" i="8"/>
  <c r="M139" i="8"/>
  <c r="M140" i="8"/>
  <c r="M141" i="8"/>
  <c r="M142" i="8"/>
  <c r="M143" i="8"/>
  <c r="M144" i="8"/>
  <c r="M145" i="8"/>
  <c r="M146" i="8"/>
  <c r="M147" i="8"/>
  <c r="M148" i="8"/>
  <c r="M149" i="8"/>
  <c r="M138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K139" i="8"/>
  <c r="K140" i="8"/>
  <c r="K141" i="8"/>
  <c r="K142" i="8"/>
  <c r="K143" i="8"/>
  <c r="K144" i="8"/>
  <c r="K145" i="8"/>
  <c r="K146" i="8"/>
  <c r="K147" i="8"/>
  <c r="K148" i="8"/>
  <c r="K149" i="8"/>
  <c r="J139" i="8"/>
  <c r="J140" i="8"/>
  <c r="J141" i="8"/>
  <c r="J142" i="8"/>
  <c r="J143" i="8"/>
  <c r="J144" i="8"/>
  <c r="J145" i="8"/>
  <c r="J146" i="8"/>
  <c r="J147" i="8"/>
  <c r="J148" i="8"/>
  <c r="J149" i="8"/>
  <c r="J138" i="8"/>
  <c r="K138" i="8"/>
  <c r="H138" i="8"/>
  <c r="I139" i="8"/>
  <c r="I140" i="8"/>
  <c r="I141" i="8"/>
  <c r="I142" i="8"/>
  <c r="I143" i="8"/>
  <c r="I144" i="8"/>
  <c r="I145" i="8"/>
  <c r="I146" i="8"/>
  <c r="I147" i="8"/>
  <c r="I148" i="8"/>
  <c r="I149" i="8"/>
  <c r="I138" i="8"/>
  <c r="L137" i="8"/>
  <c r="I137" i="8"/>
  <c r="H144" i="8"/>
  <c r="H149" i="8"/>
  <c r="H148" i="8"/>
  <c r="H147" i="8"/>
  <c r="H146" i="8"/>
  <c r="H145" i="8"/>
  <c r="H143" i="8"/>
  <c r="H142" i="8"/>
  <c r="H141" i="8"/>
  <c r="H140" i="8"/>
  <c r="H139" i="8"/>
  <c r="M137" i="8"/>
  <c r="K137" i="8"/>
  <c r="J137" i="8"/>
  <c r="J150" i="8"/>
  <c r="K150" i="8"/>
  <c r="L150" i="8"/>
  <c r="M150" i="8"/>
  <c r="I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50" i="8"/>
  <c r="H80" i="8" l="1"/>
  <c r="H137" i="8"/>
  <c r="J42" i="8" l="1"/>
  <c r="K42" i="8"/>
  <c r="M42" i="8"/>
  <c r="L57" i="8"/>
  <c r="L42" i="8" s="1"/>
</calcChain>
</file>

<file path=xl/sharedStrings.xml><?xml version="1.0" encoding="utf-8"?>
<sst xmlns="http://schemas.openxmlformats.org/spreadsheetml/2006/main" count="200" uniqueCount="69">
  <si>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</si>
  <si>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</si>
  <si>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</si>
  <si>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</si>
  <si>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</si>
  <si>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</si>
  <si>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</si>
  <si>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</si>
  <si>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</si>
  <si>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</si>
  <si>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</si>
  <si>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</si>
  <si>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</si>
  <si>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</si>
  <si>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</si>
  <si>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</si>
  <si>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</si>
  <si>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</si>
  <si>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</si>
  <si>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</si>
  <si>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</si>
  <si>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</si>
  <si>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</si>
  <si>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</si>
  <si>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</si>
  <si>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</si>
  <si>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</si>
  <si>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</si>
  <si>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</si>
  <si>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</si>
  <si>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</si>
  <si>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</si>
  <si>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</si>
  <si>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</si>
  <si>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</si>
  <si>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</si>
  <si>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</si>
  <si>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</si>
  <si>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</si>
  <si>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</si>
  <si>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</si>
  <si>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</si>
  <si>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</si>
  <si>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</si>
  <si>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</si>
  <si>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</si>
  <si>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</si>
  <si>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</si>
  <si>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</si>
  <si>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</si>
  <si>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</si>
  <si>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</si>
  <si>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</si>
  <si>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</si>
  <si>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</si>
  <si>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</si>
  <si>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</si>
  <si>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</si>
  <si>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</si>
  <si>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2022 год, в том числе:</t>
  </si>
  <si>
    <t>2023 год, в том числе:</t>
  </si>
  <si>
    <t>Мероприятие 2.2.1. «Строительство здания бизнес-инкубатора (проектные работы)»</t>
  </si>
  <si>
    <t xml:space="preserve">от                         № </t>
  </si>
  <si>
    <t>2026 год</t>
  </si>
  <si>
    <t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/ 1.3.8.1 Большой городской центр «Трибуна Холл» г. Благовещенск, Амурская область</t>
  </si>
  <si>
    <t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/ 1.3.9.1 Большой городской центр «Трибуна Холл» г. Благовещенск, Амурская область</t>
  </si>
  <si>
    <t>2023-2024</t>
  </si>
  <si>
    <t>2014 год</t>
  </si>
  <si>
    <t>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</si>
</sst>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 applyFill="1"/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5" fillId="0" borderId="0" xfId="0" applyNumberFormat="1" applyFont="1" applyFill="1"/>
    <xf numFmtId="164" fontId="5" fillId="0" borderId="0" xfId="0" applyNumberFormat="1" applyFont="1" applyFill="1"/>
    <xf numFmtId="165" fontId="5" fillId="0" borderId="0" xfId="0" applyNumberFormat="1" applyFont="1" applyFill="1"/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1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699770</xdr:colOff>
      <xdr:row>34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35</xdr:row>
      <xdr:rowOff>0</xdr:rowOff>
    </xdr:from>
    <xdr:ext cx="224897" cy="337951"/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37</xdr:row>
      <xdr:rowOff>0</xdr:rowOff>
    </xdr:from>
    <xdr:ext cx="224897" cy="337951"/>
    <xdr:sp macro="" textlink="">
      <xdr:nvSpPr>
        <xdr:cNvPr id="5" name="Прямоугольник 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38</xdr:row>
      <xdr:rowOff>0</xdr:rowOff>
    </xdr:from>
    <xdr:ext cx="224897" cy="337951"/>
    <xdr:sp macro="" textlink="">
      <xdr:nvSpPr>
        <xdr:cNvPr id="6" name="Прямоугольник 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10" name="Прямоугольник 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42</xdr:row>
      <xdr:rowOff>0</xdr:rowOff>
    </xdr:from>
    <xdr:ext cx="224897" cy="337951"/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565299</xdr:colOff>
      <xdr:row>39</xdr:row>
      <xdr:rowOff>156882</xdr:rowOff>
    </xdr:from>
    <xdr:ext cx="224897" cy="337951"/>
    <xdr:sp macro="" textlink="">
      <xdr:nvSpPr>
        <xdr:cNvPr id="14" name="Прямоугольник 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8472299" y="112955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15" name="Прямоугольник 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18" name="Прямоугольник 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34</xdr:row>
      <xdr:rowOff>0</xdr:rowOff>
    </xdr:from>
    <xdr:ext cx="224897" cy="337951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34</xdr:row>
      <xdr:rowOff>0</xdr:rowOff>
    </xdr:from>
    <xdr:ext cx="224897" cy="337951"/>
    <xdr:sp macro="" textlink="">
      <xdr:nvSpPr>
        <xdr:cNvPr id="20" name="Прямоугольник 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34</xdr:row>
      <xdr:rowOff>0</xdr:rowOff>
    </xdr:from>
    <xdr:ext cx="224897" cy="337951"/>
    <xdr:sp macro="" textlink="">
      <xdr:nvSpPr>
        <xdr:cNvPr id="21" name="Прямоугольник 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34</xdr:row>
      <xdr:rowOff>0</xdr:rowOff>
    </xdr:from>
    <xdr:ext cx="224897" cy="337951"/>
    <xdr:sp macro="" textlink="">
      <xdr:nvSpPr>
        <xdr:cNvPr id="22" name="Прямоугольник 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34</xdr:row>
      <xdr:rowOff>0</xdr:rowOff>
    </xdr:from>
    <xdr:ext cx="224897" cy="337951"/>
    <xdr:sp macro="" textlink="">
      <xdr:nvSpPr>
        <xdr:cNvPr id="23" name="Прямоугольник 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34</xdr:row>
      <xdr:rowOff>0</xdr:rowOff>
    </xdr:from>
    <xdr:ext cx="224897" cy="337951"/>
    <xdr:sp macro="" textlink="">
      <xdr:nvSpPr>
        <xdr:cNvPr id="24" name="Прямоугольник 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34</xdr:row>
      <xdr:rowOff>0</xdr:rowOff>
    </xdr:from>
    <xdr:ext cx="224897" cy="337951"/>
    <xdr:sp macro="" textlink="">
      <xdr:nvSpPr>
        <xdr:cNvPr id="25" name="Прямоугольник 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38</xdr:row>
      <xdr:rowOff>0</xdr:rowOff>
    </xdr:from>
    <xdr:ext cx="224897" cy="337951"/>
    <xdr:sp macro="" textlink="">
      <xdr:nvSpPr>
        <xdr:cNvPr id="26" name="Прямоугольник 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27" name="Прямоугольник 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28" name="Прямоугольник 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29" name="Прямоугольник 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30" name="Прямоугольник 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42</xdr:row>
      <xdr:rowOff>0</xdr:rowOff>
    </xdr:from>
    <xdr:ext cx="224897" cy="337951"/>
    <xdr:sp macro="" textlink="">
      <xdr:nvSpPr>
        <xdr:cNvPr id="31" name="Прямоугольник 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32" name="Прямоугольник 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33" name="Прямоугольник 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4" name="Прямоугольник 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5" name="Прямоугольник 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6" name="Прямоугольник 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7" name="Прямоугольник 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8" name="Прямоугольник 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40" name="Прямоугольник 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41" name="Прямоугольник 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42" name="Прямоугольник 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4" name="Прямоугольник 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5" name="Прямоугольник 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6" name="Прямоугольник 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7" name="Прямоугольник 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8" name="Прямоугольник 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9" name="Прямоугольник 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50" name="Прямоугольник 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35</xdr:row>
      <xdr:rowOff>0</xdr:rowOff>
    </xdr:from>
    <xdr:ext cx="224897" cy="337951"/>
    <xdr:sp macro="" textlink="">
      <xdr:nvSpPr>
        <xdr:cNvPr id="51" name="Прямоугольник 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35</xdr:row>
      <xdr:rowOff>0</xdr:rowOff>
    </xdr:from>
    <xdr:ext cx="224897" cy="337951"/>
    <xdr:sp macro="" textlink="">
      <xdr:nvSpPr>
        <xdr:cNvPr id="52" name="Прямоугольник 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53" name="Прямоугольник 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54" name="Прямоугольник 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55" name="Прямоугольник 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56" name="Прямоугольник 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35</xdr:row>
      <xdr:rowOff>0</xdr:rowOff>
    </xdr:from>
    <xdr:ext cx="224897" cy="337951"/>
    <xdr:sp macro="" textlink="">
      <xdr:nvSpPr>
        <xdr:cNvPr id="57" name="Прямоугольник 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35</xdr:row>
      <xdr:rowOff>0</xdr:rowOff>
    </xdr:from>
    <xdr:ext cx="224897" cy="337951"/>
    <xdr:sp macro="" textlink="">
      <xdr:nvSpPr>
        <xdr:cNvPr id="58" name="Прямоугольник 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35</xdr:row>
      <xdr:rowOff>0</xdr:rowOff>
    </xdr:from>
    <xdr:ext cx="224897" cy="337951"/>
    <xdr:sp macro="" textlink="">
      <xdr:nvSpPr>
        <xdr:cNvPr id="59" name="Прямоугольник 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35</xdr:row>
      <xdr:rowOff>0</xdr:rowOff>
    </xdr:from>
    <xdr:ext cx="224897" cy="337951"/>
    <xdr:sp macro="" textlink="">
      <xdr:nvSpPr>
        <xdr:cNvPr id="60" name="Прямоугольник 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61" name="Прямоугольник 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62" name="Прямоугольник 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63" name="Прямоугольник 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64" name="Прямоугольник 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65" name="Прямоугольник 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66" name="Прямоугольник 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35</xdr:row>
      <xdr:rowOff>0</xdr:rowOff>
    </xdr:from>
    <xdr:ext cx="224897" cy="337951"/>
    <xdr:sp macro="" textlink="">
      <xdr:nvSpPr>
        <xdr:cNvPr id="67" name="Прямоугольник 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35</xdr:row>
      <xdr:rowOff>0</xdr:rowOff>
    </xdr:from>
    <xdr:ext cx="224897" cy="337951"/>
    <xdr:sp macro="" textlink="">
      <xdr:nvSpPr>
        <xdr:cNvPr id="68" name="Прямоугольник 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37</xdr:row>
      <xdr:rowOff>0</xdr:rowOff>
    </xdr:from>
    <xdr:ext cx="224897" cy="337951"/>
    <xdr:sp macro="" textlink="">
      <xdr:nvSpPr>
        <xdr:cNvPr id="70" name="Прямоугольник 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37</xdr:row>
      <xdr:rowOff>0</xdr:rowOff>
    </xdr:from>
    <xdr:ext cx="224897" cy="337951"/>
    <xdr:sp macro="" textlink="">
      <xdr:nvSpPr>
        <xdr:cNvPr id="71" name="Прямоугольник 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37</xdr:row>
      <xdr:rowOff>0</xdr:rowOff>
    </xdr:from>
    <xdr:ext cx="224897" cy="337951"/>
    <xdr:sp macro="" textlink="">
      <xdr:nvSpPr>
        <xdr:cNvPr id="72" name="Прямоугольник 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37</xdr:row>
      <xdr:rowOff>0</xdr:rowOff>
    </xdr:from>
    <xdr:ext cx="224897" cy="337951"/>
    <xdr:sp macro="" textlink="">
      <xdr:nvSpPr>
        <xdr:cNvPr id="73" name="Прямоугольник 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37</xdr:row>
      <xdr:rowOff>0</xdr:rowOff>
    </xdr:from>
    <xdr:ext cx="224897" cy="337951"/>
    <xdr:sp macro="" textlink="">
      <xdr:nvSpPr>
        <xdr:cNvPr id="74" name="Прямоугольник 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37</xdr:row>
      <xdr:rowOff>0</xdr:rowOff>
    </xdr:from>
    <xdr:ext cx="224897" cy="337951"/>
    <xdr:sp macro="" textlink="">
      <xdr:nvSpPr>
        <xdr:cNvPr id="75" name="Прямоугольник 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17</xdr:col>
      <xdr:colOff>509269</xdr:colOff>
      <xdr:row>34</xdr:row>
      <xdr:rowOff>212912</xdr:rowOff>
    </xdr:from>
    <xdr:ext cx="224897" cy="337951"/>
    <xdr:sp macro="" textlink="">
      <xdr:nvSpPr>
        <xdr:cNvPr id="76" name="Прямоугольник 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9021387" y="937932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509270</xdr:colOff>
      <xdr:row>34</xdr:row>
      <xdr:rowOff>437029</xdr:rowOff>
    </xdr:from>
    <xdr:ext cx="224897" cy="337951"/>
    <xdr:sp macro="" textlink="">
      <xdr:nvSpPr>
        <xdr:cNvPr id="77" name="Прямоугольник 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811152" y="96034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408417</xdr:colOff>
      <xdr:row>29</xdr:row>
      <xdr:rowOff>145677</xdr:rowOff>
    </xdr:from>
    <xdr:ext cx="224897" cy="337951"/>
    <xdr:sp macro="" textlink="">
      <xdr:nvSpPr>
        <xdr:cNvPr id="78" name="Прямоугольник 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710299" y="81018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37</xdr:row>
      <xdr:rowOff>0</xdr:rowOff>
    </xdr:from>
    <xdr:ext cx="224897" cy="337951"/>
    <xdr:sp macro="" textlink="">
      <xdr:nvSpPr>
        <xdr:cNvPr id="79" name="Прямоугольник 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37</xdr:row>
      <xdr:rowOff>0</xdr:rowOff>
    </xdr:from>
    <xdr:ext cx="224897" cy="337951"/>
    <xdr:sp macro="" textlink="">
      <xdr:nvSpPr>
        <xdr:cNvPr id="80" name="Прямоугольник 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81" name="Прямоугольник 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82" name="Прямоугольник 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37</xdr:row>
      <xdr:rowOff>0</xdr:rowOff>
    </xdr:from>
    <xdr:ext cx="224897" cy="337951"/>
    <xdr:sp macro="" textlink="">
      <xdr:nvSpPr>
        <xdr:cNvPr id="83" name="Прямоугольник 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37</xdr:row>
      <xdr:rowOff>0</xdr:rowOff>
    </xdr:from>
    <xdr:ext cx="224897" cy="337951"/>
    <xdr:sp macro="" textlink="">
      <xdr:nvSpPr>
        <xdr:cNvPr id="84" name="Прямоугольник 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5" name="Прямоугольник 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6" name="Прямоугольник 8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37</xdr:row>
      <xdr:rowOff>0</xdr:rowOff>
    </xdr:from>
    <xdr:ext cx="224897" cy="337951"/>
    <xdr:sp macro="" textlink="">
      <xdr:nvSpPr>
        <xdr:cNvPr id="87" name="Прямоугольник 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8" name="Прямоугольник 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9" name="Прямоугольник 8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37</xdr:row>
      <xdr:rowOff>0</xdr:rowOff>
    </xdr:from>
    <xdr:ext cx="224897" cy="337951"/>
    <xdr:sp macro="" textlink="">
      <xdr:nvSpPr>
        <xdr:cNvPr id="90" name="Прямоугольник 8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37</xdr:row>
      <xdr:rowOff>0</xdr:rowOff>
    </xdr:from>
    <xdr:ext cx="224897" cy="337951"/>
    <xdr:sp macro="" textlink="">
      <xdr:nvSpPr>
        <xdr:cNvPr id="91" name="Прямоугольник 9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2" name="Прямоугольник 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3" name="Прямоугольник 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37</xdr:row>
      <xdr:rowOff>0</xdr:rowOff>
    </xdr:from>
    <xdr:ext cx="224897" cy="337951"/>
    <xdr:sp macro="" textlink="">
      <xdr:nvSpPr>
        <xdr:cNvPr id="94" name="Прямоугольник 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5" name="Прямоугольник 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6" name="Прямоугольник 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37</xdr:row>
      <xdr:rowOff>0</xdr:rowOff>
    </xdr:from>
    <xdr:ext cx="224897" cy="337951"/>
    <xdr:sp macro="" textlink="">
      <xdr:nvSpPr>
        <xdr:cNvPr id="97" name="Прямоугольник 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37</xdr:row>
      <xdr:rowOff>0</xdr:rowOff>
    </xdr:from>
    <xdr:ext cx="224897" cy="337951"/>
    <xdr:sp macro="" textlink="">
      <xdr:nvSpPr>
        <xdr:cNvPr id="98" name="Прямоугольник 9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99" name="Прямоугольник 9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100" name="Прямоугольник 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83446</xdr:colOff>
      <xdr:row>34</xdr:row>
      <xdr:rowOff>302558</xdr:rowOff>
    </xdr:from>
    <xdr:ext cx="224897" cy="337951"/>
    <xdr:sp macro="" textlink="">
      <xdr:nvSpPr>
        <xdr:cNvPr id="101" name="Прямоугольник 1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385328" y="9468970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38</xdr:row>
      <xdr:rowOff>0</xdr:rowOff>
    </xdr:from>
    <xdr:ext cx="224897" cy="337951"/>
    <xdr:sp macro="" textlink="">
      <xdr:nvSpPr>
        <xdr:cNvPr id="103" name="Прямоугольник 1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106" name="Прямоугольник 1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107" name="Прямоугольник 1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108" name="Прямоугольник 1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110" name="Прямоугольник 1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11" name="Прямоугольник 1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12" name="Прямоугольник 1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13" name="Прямоугольник 1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14" name="Прямоугольник 1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15" name="Прямоугольник 1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6" name="Прямоугольник 1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17" name="Прямоугольник 1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8" name="Прямоугольник 1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9" name="Прямоугольник 1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20" name="Прямоугольник 1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1" name="Прямоугольник 1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122" name="Прямоугольник 1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3" name="Прямоугольник 1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4" name="Прямоугольник 1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25" name="Прямоугольник 1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26" name="Прямоугольник 1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27" name="Прямоугольник 1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8" name="Прямоугольник 1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29" name="Прямоугольник 1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0" name="Прямоугольник 1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1" name="Прямоугольник 1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32" name="Прямоугольник 1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3" name="Прямоугольник 1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134" name="Прямоугольник 1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5" name="Прямоугольник 1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6" name="Прямоугольник 1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137" name="Прямоугольник 1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138" name="Прямоугольник 1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139" name="Прямоугольник 1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40" name="Прямоугольник 1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141" name="Прямоугольник 1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42" name="Прямоугольник 1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43" name="Прямоугольник 1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520476</xdr:colOff>
      <xdr:row>36</xdr:row>
      <xdr:rowOff>324971</xdr:rowOff>
    </xdr:from>
    <xdr:ext cx="224897" cy="337951"/>
    <xdr:sp macro="" textlink="">
      <xdr:nvSpPr>
        <xdr:cNvPr id="149" name="Прямоугольник 1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8427476" y="10488706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50" name="Прямоугольник 1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1" name="Прямоугольник 1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52" name="Прямоугольник 1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53" name="Прямоугольник 1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4" name="Прямоугольник 1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5" name="Прямоугольник 1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56" name="Прямоугольник 1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7" name="Прямоугольник 1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58" name="Прямоугольник 1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59" name="Прямоугольник 1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0" name="Прямоугольник 1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1" name="Прямоугольник 1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62" name="Прямоугольник 1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3" name="Прямоугольник 1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64" name="Прямоугольник 1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65" name="Прямоугольник 1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6" name="Прямоугольник 1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7" name="Прямоугольник 1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68" name="Прямоугольник 1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69" name="Прямоугольник 16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70" name="Прямоугольник 1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71" name="Прямоугольник 1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2" name="Прямоугольник 1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3" name="Прямоугольник 1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74" name="Прямоугольник 1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5" name="Прямоугольник 1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76" name="Прямоугольник 1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77" name="Прямоугольник 1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8" name="Прямоугольник 1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9" name="Прямоугольник 1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80" name="Прямоугольник 1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1" name="Прямоугольник 1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82" name="Прямоугольник 1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83" name="Прямоугольник 1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4" name="Прямоугольник 1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5" name="Прямоугольник 1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139476</xdr:colOff>
      <xdr:row>36</xdr:row>
      <xdr:rowOff>381000</xdr:rowOff>
    </xdr:from>
    <xdr:ext cx="224897" cy="337951"/>
    <xdr:sp macro="" textlink="">
      <xdr:nvSpPr>
        <xdr:cNvPr id="187" name="Прямоугольник 1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7441358" y="10544735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498064</xdr:colOff>
      <xdr:row>36</xdr:row>
      <xdr:rowOff>437029</xdr:rowOff>
    </xdr:from>
    <xdr:ext cx="224897" cy="337951"/>
    <xdr:sp macro="" textlink="">
      <xdr:nvSpPr>
        <xdr:cNvPr id="188" name="Прямоугольник 1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9615299" y="1060076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92" name="Прямоугольник 1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3" name="Прямоугольник 1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4" name="Прямоугольник 1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95" name="Прямоугольник 1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6" name="Прямоугольник 1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7" name="Прямоугольник 1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00" name="Прямоугольник 1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201" name="Прямоугольник 2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02" name="Прямоугольник 20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03" name="Прямоугольник 2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204" name="Прямоугольник 20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42</xdr:row>
      <xdr:rowOff>0</xdr:rowOff>
    </xdr:from>
    <xdr:ext cx="224897" cy="337951"/>
    <xdr:sp macro="" textlink="">
      <xdr:nvSpPr>
        <xdr:cNvPr id="205" name="Прямоугольник 20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42</xdr:row>
      <xdr:rowOff>0</xdr:rowOff>
    </xdr:from>
    <xdr:ext cx="224897" cy="337951"/>
    <xdr:sp macro="" textlink="">
      <xdr:nvSpPr>
        <xdr:cNvPr id="206" name="Прямоугольник 2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207" name="Прямоугольник 2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08" name="Прямоугольник 2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09" name="Прямоугольник 20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210" name="Прямоугольник 2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1" name="Прямоугольник 2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2" name="Прямоугольник 2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3" name="Прямоугольник 2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4" name="Прямоугольник 2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5" name="Прямоугольник 2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6" name="Прямоугольник 2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7" name="Прямоугольник 2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8" name="Прямоугольник 2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9" name="Прямоугольник 2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20" name="Прямоугольник 2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21" name="Прямоугольник 2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2" name="Прямоугольник 2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3" name="Прямоугольник 2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24" name="Прямоугольник 2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5" name="Прямоугольник 2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6" name="Прямоугольник 2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7" name="Прямоугольник 2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8" name="Прямоугольник 2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9" name="Прямоугольник 2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0" name="Прямоугольник 2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1" name="Прямоугольник 2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32" name="Прямоугольник 2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3" name="Прямоугольник 2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4" name="Прямоугольник 2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5" name="Прямоугольник 2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6" name="Прямоугольник 2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7" name="Прямоугольник 2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8" name="Прямоугольник 2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9" name="Прямоугольник 2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40" name="Прямоугольник 2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1" name="Прямоугольник 2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2" name="Прямоугольник 2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3" name="Прямоугольник 2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4" name="Прямоугольник 2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5" name="Прямоугольник 2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6" name="Прямоугольник 2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7" name="Прямоугольник 2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8" name="Прямоугольник 2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9" name="Прямоугольник 2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50" name="Прямоугольник 2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51" name="Прямоугольник 2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52" name="Прямоугольник 2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53" name="Прямоугольник 2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4" name="Прямоугольник 2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5" name="Прямоугольник 2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56" name="Прямоугольник 2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7" name="Прямоугольник 2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8" name="Прямоугольник 2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9" name="Прямоугольник 2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60" name="Прямоугольник 2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1" name="Прямоугольник 2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62" name="Прямоугольник 2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3" name="Прямоугольник 26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4" name="Прямоугольник 26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5" name="Прямоугольник 26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6" name="Прямоугольник 26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7" name="Прямоугольник 26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8" name="Прямоугольник 26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9" name="Прямоугольник 26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0" name="Прямоугольник 26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71" name="Прямоугольник 27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2" name="Прямоугольник 27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3" name="Прямоугольник 27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4" name="Прямоугольник 27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5" name="Прямоугольник 27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6" name="Прямоугольник 27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7" name="Прямоугольник 27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8" name="Прямоугольник 27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9" name="Прямоугольник 27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0" name="Прямоугольник 27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81" name="Прямоугольник 28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2" name="Прямоугольник 28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3" name="Прямоугольник 28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4" name="Прямоугольник 28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5" name="Прямоугольник 28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6" name="Прямоугольник 28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7" name="Прямоугольник 28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8" name="Прямоугольник 28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9" name="Прямоугольник 28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0" name="Прямоугольник 28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91" name="Прямоугольник 29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2" name="Прямоугольник 29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3" name="Прямоугольник 29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4" name="Прямоугольник 29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95" name="Прямоугольник 29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96" name="Прямоугольник 29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97" name="Прямоугольник 29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98" name="Прямоугольник 29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42</xdr:row>
      <xdr:rowOff>0</xdr:rowOff>
    </xdr:from>
    <xdr:ext cx="224897" cy="337951"/>
    <xdr:sp macro="" textlink="">
      <xdr:nvSpPr>
        <xdr:cNvPr id="299" name="Прямоугольник 29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300" name="Прямоугольник 29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301" name="Прямоугольник 30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302" name="Прямоугольник 30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3" name="Прямоугольник 30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304" name="Прямоугольник 30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5" name="Прямоугольник 30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6" name="Прямоугольник 30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307" name="Прямоугольник 30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8" name="Прямоугольник 30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9" name="Прямоугольник 30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10" name="Прямоугольник 30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11" name="Прямоугольник 31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12" name="Прямоугольник 31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3" name="Прямоугольник 31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14" name="Прямоугольник 31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5" name="Прямоугольник 31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6" name="Прямоугольник 31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17" name="Прямоугольник 31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8" name="Прямоугольник 31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9" name="Прямоугольник 31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20" name="Прямоугольник 31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21" name="Прямоугольник 32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22" name="Прямоугольник 32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3" name="Прямоугольник 32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24" name="Прямоугольник 32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5" name="Прямоугольник 32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6" name="Прямоугольник 32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27" name="Прямоугольник 32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8" name="Прямоугольник 32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9" name="Прямоугольник 32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30" name="Прямоугольник 32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31" name="Прямоугольник 33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32" name="Прямоугольник 33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3" name="Прямоугольник 33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34" name="Прямоугольник 33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5" name="Прямоугольник 33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6" name="Прямоугольник 33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37" name="Прямоугольник 33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8" name="Прямоугольник 33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9" name="Прямоугольник 33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40" name="Прямоугольник 33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41" name="Прямоугольник 34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42" name="Прямоугольник 34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3" name="Прямоугольник 34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44" name="Прямоугольник 34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5" name="Прямоугольник 34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6" name="Прямоугольник 34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47" name="Прямоугольник 34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8" name="Прямоугольник 34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9" name="Прямоугольник 34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50" name="Прямоугольник 34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51" name="Прямоугольник 35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52" name="Прямоугольник 35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3" name="Прямоугольник 352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54" name="Прямоугольник 353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5" name="Прямоугольник 354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6" name="Прямоугольник 355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57" name="Прямоугольник 35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8" name="Прямоугольник 357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9" name="Прямоугольник 358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60" name="Прямоугольник 359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61" name="Прямоугольник 360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62" name="Прямоугольник 361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4"/>
  <sheetViews>
    <sheetView tabSelected="1" view="pageBreakPreview" topLeftCell="A132" zoomScaleNormal="85" zoomScaleSheetLayoutView="100" workbookViewId="0">
      <selection activeCell="P10" sqref="P10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5.57031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13.28515625" style="1" customWidth="1"/>
    <col min="16" max="16" width="10.7109375" style="1" bestFit="1" customWidth="1"/>
    <col min="17" max="16384" width="9.140625" style="1"/>
  </cols>
  <sheetData>
    <row r="1" spans="1:14" ht="15" customHeight="1" x14ac:dyDescent="0.25">
      <c r="I1" s="18"/>
      <c r="J1" s="18"/>
      <c r="K1" s="18"/>
      <c r="L1" s="18"/>
      <c r="M1" s="18"/>
    </row>
    <row r="2" spans="1:14" ht="15" customHeight="1" x14ac:dyDescent="0.25">
      <c r="I2" s="13"/>
      <c r="K2" s="22" t="s">
        <v>36</v>
      </c>
      <c r="L2" s="22"/>
      <c r="M2" s="22"/>
    </row>
    <row r="3" spans="1:14" ht="15" customHeight="1" x14ac:dyDescent="0.25">
      <c r="I3" s="13"/>
      <c r="K3" s="22" t="s">
        <v>35</v>
      </c>
      <c r="L3" s="22"/>
      <c r="M3" s="22"/>
    </row>
    <row r="4" spans="1:14" ht="15" customHeight="1" x14ac:dyDescent="0.25">
      <c r="I4" s="13"/>
      <c r="K4" s="22" t="s">
        <v>62</v>
      </c>
      <c r="L4" s="22"/>
      <c r="M4" s="22"/>
    </row>
    <row r="5" spans="1:14" ht="15" customHeight="1" x14ac:dyDescent="0.25">
      <c r="I5" s="13"/>
      <c r="J5" s="13"/>
      <c r="K5" s="13"/>
      <c r="L5" s="13"/>
      <c r="M5" s="13"/>
    </row>
    <row r="6" spans="1:14" ht="15" customHeight="1" x14ac:dyDescent="0.25">
      <c r="I6" s="13"/>
      <c r="J6" s="13"/>
      <c r="K6" s="13"/>
      <c r="L6" s="13"/>
      <c r="M6" s="13"/>
    </row>
    <row r="7" spans="1:14" ht="15" customHeight="1" x14ac:dyDescent="0.25">
      <c r="J7" s="15"/>
      <c r="K7" s="18" t="s">
        <v>29</v>
      </c>
      <c r="L7" s="18"/>
      <c r="M7" s="18"/>
    </row>
    <row r="8" spans="1:14" ht="15" customHeight="1" x14ac:dyDescent="0.25">
      <c r="J8" s="15"/>
      <c r="K8" s="18" t="s">
        <v>30</v>
      </c>
      <c r="L8" s="18"/>
      <c r="M8" s="18"/>
    </row>
    <row r="9" spans="1:14" ht="15" customHeight="1" x14ac:dyDescent="0.25">
      <c r="I9" s="2"/>
      <c r="J9" s="2"/>
      <c r="K9" s="2"/>
      <c r="L9" s="2"/>
      <c r="M9" s="2"/>
    </row>
    <row r="10" spans="1:14" ht="31.5" customHeight="1" x14ac:dyDescent="0.25">
      <c r="A10" s="20" t="s">
        <v>21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2" spans="1:14" ht="31.5" customHeight="1" x14ac:dyDescent="0.25">
      <c r="A12" s="19" t="s">
        <v>38</v>
      </c>
      <c r="B12" s="19" t="s">
        <v>22</v>
      </c>
      <c r="C12" s="19" t="s">
        <v>1</v>
      </c>
      <c r="D12" s="19" t="s">
        <v>2</v>
      </c>
      <c r="E12" s="19" t="s">
        <v>3</v>
      </c>
      <c r="F12" s="19" t="s">
        <v>39</v>
      </c>
      <c r="G12" s="19" t="s">
        <v>37</v>
      </c>
      <c r="H12" s="19"/>
      <c r="I12" s="19"/>
      <c r="J12" s="19"/>
      <c r="K12" s="19"/>
      <c r="L12" s="19"/>
      <c r="M12" s="19"/>
    </row>
    <row r="13" spans="1:14" ht="48.75" customHeight="1" x14ac:dyDescent="0.25">
      <c r="A13" s="19"/>
      <c r="B13" s="19"/>
      <c r="C13" s="19"/>
      <c r="D13" s="19"/>
      <c r="E13" s="19"/>
      <c r="F13" s="19"/>
      <c r="G13" s="19" t="s">
        <v>4</v>
      </c>
      <c r="H13" s="19" t="s">
        <v>23</v>
      </c>
      <c r="I13" s="19"/>
      <c r="J13" s="19" t="s">
        <v>5</v>
      </c>
      <c r="K13" s="19" t="s">
        <v>6</v>
      </c>
      <c r="L13" s="19" t="s">
        <v>7</v>
      </c>
      <c r="M13" s="19" t="s">
        <v>8</v>
      </c>
    </row>
    <row r="14" spans="1:14" ht="78.75" customHeight="1" x14ac:dyDescent="0.25">
      <c r="A14" s="19"/>
      <c r="B14" s="19"/>
      <c r="C14" s="19"/>
      <c r="D14" s="19"/>
      <c r="E14" s="19"/>
      <c r="F14" s="19"/>
      <c r="G14" s="19"/>
      <c r="H14" s="14" t="s">
        <v>9</v>
      </c>
      <c r="I14" s="14" t="s">
        <v>40</v>
      </c>
      <c r="J14" s="19"/>
      <c r="K14" s="19"/>
      <c r="L14" s="19"/>
      <c r="M14" s="19"/>
    </row>
    <row r="15" spans="1:14" ht="15.75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</row>
    <row r="16" spans="1:14" ht="31.5" customHeight="1" x14ac:dyDescent="0.25">
      <c r="A16" s="42" t="s">
        <v>41</v>
      </c>
      <c r="B16" s="19"/>
      <c r="C16" s="19"/>
      <c r="D16" s="19"/>
      <c r="E16" s="19"/>
      <c r="F16" s="19"/>
      <c r="G16" s="10" t="s">
        <v>46</v>
      </c>
      <c r="H16" s="4">
        <f>SUM(J16:M16)</f>
        <v>4310810.8</v>
      </c>
      <c r="I16" s="4">
        <f>I17+I20+I21+I22+I24+I25+I26+I27+I29+I31+I32+I33</f>
        <v>105204.74</v>
      </c>
      <c r="J16" s="4">
        <f t="shared" ref="J16:M16" si="0">J17+J20+J21+J22+J24+J25+J26+J27+J29+J31+J32+J33</f>
        <v>1898180.5</v>
      </c>
      <c r="K16" s="4">
        <f t="shared" si="0"/>
        <v>2159749.5999999996</v>
      </c>
      <c r="L16" s="4">
        <f t="shared" si="0"/>
        <v>252880.69999999998</v>
      </c>
      <c r="M16" s="4">
        <f t="shared" si="0"/>
        <v>0</v>
      </c>
      <c r="N16" s="8"/>
    </row>
    <row r="17" spans="1:13" ht="15.75" x14ac:dyDescent="0.25">
      <c r="A17" s="42"/>
      <c r="B17" s="19"/>
      <c r="C17" s="19"/>
      <c r="D17" s="19"/>
      <c r="E17" s="19"/>
      <c r="F17" s="19"/>
      <c r="G17" s="10" t="s">
        <v>45</v>
      </c>
      <c r="H17" s="4">
        <f t="shared" ref="H17:H33" si="1">SUM(J17:M17)</f>
        <v>225946</v>
      </c>
      <c r="I17" s="4">
        <f>I36+I81+I138</f>
        <v>3269.6</v>
      </c>
      <c r="J17" s="4">
        <f t="shared" ref="J17:M17" si="2">J36+J81+J138</f>
        <v>204138.5</v>
      </c>
      <c r="K17" s="4">
        <f t="shared" si="2"/>
        <v>12902</v>
      </c>
      <c r="L17" s="4">
        <f t="shared" si="2"/>
        <v>8905.5</v>
      </c>
      <c r="M17" s="4">
        <f t="shared" si="2"/>
        <v>0</v>
      </c>
    </row>
    <row r="18" spans="1:13" ht="31.5" x14ac:dyDescent="0.25">
      <c r="A18" s="42"/>
      <c r="B18" s="19"/>
      <c r="C18" s="19"/>
      <c r="D18" s="19"/>
      <c r="E18" s="19"/>
      <c r="F18" s="19"/>
      <c r="G18" s="11" t="s">
        <v>57</v>
      </c>
      <c r="H18" s="4">
        <f t="shared" si="1"/>
        <v>468355.1</v>
      </c>
      <c r="I18" s="4">
        <f>I37</f>
        <v>0</v>
      </c>
      <c r="J18" s="4">
        <f t="shared" ref="J18:M18" si="3">J37</f>
        <v>468355.1</v>
      </c>
      <c r="K18" s="4">
        <f t="shared" si="3"/>
        <v>0</v>
      </c>
      <c r="L18" s="4">
        <f t="shared" si="3"/>
        <v>0</v>
      </c>
      <c r="M18" s="4">
        <f t="shared" si="3"/>
        <v>0</v>
      </c>
    </row>
    <row r="19" spans="1:13" ht="15.75" x14ac:dyDescent="0.25">
      <c r="A19" s="42"/>
      <c r="B19" s="19"/>
      <c r="C19" s="19"/>
      <c r="D19" s="19"/>
      <c r="E19" s="19"/>
      <c r="F19" s="19"/>
      <c r="G19" s="11" t="s">
        <v>0</v>
      </c>
      <c r="H19" s="4">
        <f t="shared" si="1"/>
        <v>296.8</v>
      </c>
      <c r="I19" s="4">
        <f>I38</f>
        <v>296.8</v>
      </c>
      <c r="J19" s="4">
        <f t="shared" ref="J19:M19" si="4">J38</f>
        <v>0</v>
      </c>
      <c r="K19" s="4">
        <f t="shared" si="4"/>
        <v>0</v>
      </c>
      <c r="L19" s="4">
        <f t="shared" si="4"/>
        <v>296.8</v>
      </c>
      <c r="M19" s="4">
        <f t="shared" si="4"/>
        <v>0</v>
      </c>
    </row>
    <row r="20" spans="1:13" ht="15.75" x14ac:dyDescent="0.25">
      <c r="A20" s="42"/>
      <c r="B20" s="19"/>
      <c r="C20" s="19"/>
      <c r="D20" s="19"/>
      <c r="E20" s="19"/>
      <c r="F20" s="19"/>
      <c r="G20" s="10" t="s">
        <v>11</v>
      </c>
      <c r="H20" s="4">
        <f t="shared" si="1"/>
        <v>208896.5</v>
      </c>
      <c r="I20" s="4">
        <f>I39+I82+I139</f>
        <v>0</v>
      </c>
      <c r="J20" s="4">
        <f t="shared" ref="J20:M20" si="5">J39+J82+J139</f>
        <v>198420</v>
      </c>
      <c r="K20" s="4">
        <f t="shared" si="5"/>
        <v>9924.4</v>
      </c>
      <c r="L20" s="4">
        <f t="shared" si="5"/>
        <v>552.1</v>
      </c>
      <c r="M20" s="4">
        <f t="shared" si="5"/>
        <v>0</v>
      </c>
    </row>
    <row r="21" spans="1:13" ht="15.75" x14ac:dyDescent="0.25">
      <c r="A21" s="42"/>
      <c r="B21" s="19"/>
      <c r="C21" s="19"/>
      <c r="D21" s="19"/>
      <c r="E21" s="19"/>
      <c r="F21" s="19"/>
      <c r="G21" s="10" t="s">
        <v>12</v>
      </c>
      <c r="H21" s="4">
        <f t="shared" si="1"/>
        <v>69618</v>
      </c>
      <c r="I21" s="4">
        <f t="shared" ref="I21:M22" si="6">I40+I83+I140</f>
        <v>0</v>
      </c>
      <c r="J21" s="4">
        <f t="shared" si="6"/>
        <v>0</v>
      </c>
      <c r="K21" s="4">
        <f t="shared" si="6"/>
        <v>0</v>
      </c>
      <c r="L21" s="4">
        <f t="shared" si="6"/>
        <v>69618</v>
      </c>
      <c r="M21" s="4">
        <f t="shared" si="6"/>
        <v>0</v>
      </c>
    </row>
    <row r="22" spans="1:13" ht="15.75" x14ac:dyDescent="0.25">
      <c r="A22" s="42"/>
      <c r="B22" s="19"/>
      <c r="C22" s="19"/>
      <c r="D22" s="19"/>
      <c r="E22" s="19"/>
      <c r="F22" s="19"/>
      <c r="G22" s="10" t="s">
        <v>47</v>
      </c>
      <c r="H22" s="4">
        <f t="shared" si="1"/>
        <v>40000</v>
      </c>
      <c r="I22" s="4">
        <f t="shared" si="6"/>
        <v>0</v>
      </c>
      <c r="J22" s="4">
        <f t="shared" si="6"/>
        <v>0</v>
      </c>
      <c r="K22" s="4">
        <f t="shared" si="6"/>
        <v>0</v>
      </c>
      <c r="L22" s="4">
        <f t="shared" si="6"/>
        <v>40000</v>
      </c>
      <c r="M22" s="4">
        <f t="shared" si="6"/>
        <v>0</v>
      </c>
    </row>
    <row r="23" spans="1:13" ht="15.75" x14ac:dyDescent="0.25">
      <c r="A23" s="42"/>
      <c r="B23" s="19"/>
      <c r="C23" s="19"/>
      <c r="D23" s="19"/>
      <c r="E23" s="19"/>
      <c r="F23" s="19"/>
      <c r="G23" s="11" t="s">
        <v>0</v>
      </c>
      <c r="H23" s="4">
        <f t="shared" si="1"/>
        <v>40000</v>
      </c>
      <c r="I23" s="4">
        <f>I42</f>
        <v>0</v>
      </c>
      <c r="J23" s="4">
        <f t="shared" ref="J23:M23" si="7">J42</f>
        <v>0</v>
      </c>
      <c r="K23" s="4">
        <f t="shared" si="7"/>
        <v>0</v>
      </c>
      <c r="L23" s="4">
        <f t="shared" si="7"/>
        <v>40000</v>
      </c>
      <c r="M23" s="4">
        <f t="shared" si="7"/>
        <v>0</v>
      </c>
    </row>
    <row r="24" spans="1:13" ht="15.75" x14ac:dyDescent="0.25">
      <c r="A24" s="42"/>
      <c r="B24" s="19"/>
      <c r="C24" s="19"/>
      <c r="D24" s="19"/>
      <c r="E24" s="19"/>
      <c r="F24" s="19"/>
      <c r="G24" s="10" t="s">
        <v>19</v>
      </c>
      <c r="H24" s="4">
        <f t="shared" si="1"/>
        <v>0</v>
      </c>
      <c r="I24" s="4">
        <f>I43+I85+I142</f>
        <v>0</v>
      </c>
      <c r="J24" s="4">
        <f t="shared" ref="J24:M24" si="8">J43+J85+J142</f>
        <v>0</v>
      </c>
      <c r="K24" s="4">
        <f t="shared" si="8"/>
        <v>0</v>
      </c>
      <c r="L24" s="4">
        <f t="shared" si="8"/>
        <v>0</v>
      </c>
      <c r="M24" s="4">
        <f t="shared" si="8"/>
        <v>0</v>
      </c>
    </row>
    <row r="25" spans="1:13" ht="15.75" x14ac:dyDescent="0.25">
      <c r="A25" s="42"/>
      <c r="B25" s="19"/>
      <c r="C25" s="19"/>
      <c r="D25" s="19"/>
      <c r="E25" s="19"/>
      <c r="F25" s="19"/>
      <c r="G25" s="10" t="s">
        <v>20</v>
      </c>
      <c r="H25" s="4">
        <f t="shared" si="1"/>
        <v>800000</v>
      </c>
      <c r="I25" s="4">
        <f t="shared" ref="I25:M27" si="9">I44+I86+I143</f>
        <v>101935.14</v>
      </c>
      <c r="J25" s="4">
        <f t="shared" si="9"/>
        <v>0</v>
      </c>
      <c r="K25" s="4">
        <f t="shared" si="9"/>
        <v>752000</v>
      </c>
      <c r="L25" s="4">
        <f t="shared" si="9"/>
        <v>48000</v>
      </c>
      <c r="M25" s="4">
        <f t="shared" si="9"/>
        <v>0</v>
      </c>
    </row>
    <row r="26" spans="1:13" ht="15.75" x14ac:dyDescent="0.25">
      <c r="A26" s="42"/>
      <c r="B26" s="19"/>
      <c r="C26" s="19"/>
      <c r="D26" s="19"/>
      <c r="E26" s="19"/>
      <c r="F26" s="19"/>
      <c r="G26" s="10" t="s">
        <v>24</v>
      </c>
      <c r="H26" s="4">
        <f t="shared" si="1"/>
        <v>300000</v>
      </c>
      <c r="I26" s="4">
        <f t="shared" si="9"/>
        <v>0</v>
      </c>
      <c r="J26" s="4">
        <f t="shared" si="9"/>
        <v>0</v>
      </c>
      <c r="K26" s="4">
        <f t="shared" si="9"/>
        <v>282000</v>
      </c>
      <c r="L26" s="4">
        <f t="shared" si="9"/>
        <v>18000</v>
      </c>
      <c r="M26" s="4">
        <f t="shared" si="9"/>
        <v>0</v>
      </c>
    </row>
    <row r="27" spans="1:13" ht="15.75" x14ac:dyDescent="0.25">
      <c r="A27" s="42"/>
      <c r="B27" s="19"/>
      <c r="C27" s="19"/>
      <c r="D27" s="19"/>
      <c r="E27" s="19"/>
      <c r="F27" s="19"/>
      <c r="G27" s="10" t="s">
        <v>59</v>
      </c>
      <c r="H27" s="4">
        <f t="shared" si="1"/>
        <v>375979.8</v>
      </c>
      <c r="I27" s="4">
        <f t="shared" si="9"/>
        <v>0</v>
      </c>
      <c r="J27" s="4">
        <f t="shared" si="9"/>
        <v>0</v>
      </c>
      <c r="K27" s="4">
        <f t="shared" si="9"/>
        <v>353421</v>
      </c>
      <c r="L27" s="4">
        <f t="shared" si="9"/>
        <v>22558.799999999999</v>
      </c>
      <c r="M27" s="4">
        <f t="shared" si="9"/>
        <v>0</v>
      </c>
    </row>
    <row r="28" spans="1:13" ht="31.5" x14ac:dyDescent="0.25">
      <c r="A28" s="42"/>
      <c r="B28" s="19"/>
      <c r="C28" s="19"/>
      <c r="D28" s="19"/>
      <c r="E28" s="19"/>
      <c r="F28" s="19"/>
      <c r="G28" s="11" t="s">
        <v>57</v>
      </c>
      <c r="H28" s="4">
        <f t="shared" si="1"/>
        <v>175979.8</v>
      </c>
      <c r="I28" s="4">
        <f>I89</f>
        <v>0</v>
      </c>
      <c r="J28" s="4">
        <f t="shared" ref="J28:M28" si="10">J89</f>
        <v>0</v>
      </c>
      <c r="K28" s="4">
        <f t="shared" si="10"/>
        <v>165421</v>
      </c>
      <c r="L28" s="4">
        <f t="shared" si="10"/>
        <v>10558.8</v>
      </c>
      <c r="M28" s="4">
        <f t="shared" si="10"/>
        <v>0</v>
      </c>
    </row>
    <row r="29" spans="1:13" ht="15.75" x14ac:dyDescent="0.25">
      <c r="A29" s="42"/>
      <c r="B29" s="19"/>
      <c r="C29" s="19"/>
      <c r="D29" s="19"/>
      <c r="E29" s="19"/>
      <c r="F29" s="19"/>
      <c r="G29" s="10" t="s">
        <v>60</v>
      </c>
      <c r="H29" s="4">
        <f t="shared" si="1"/>
        <v>1258750.5</v>
      </c>
      <c r="I29" s="4">
        <f>I47+I90+I146</f>
        <v>0</v>
      </c>
      <c r="J29" s="4">
        <f t="shared" ref="J29:M29" si="11">J47+J90+J146</f>
        <v>875000</v>
      </c>
      <c r="K29" s="4">
        <f t="shared" si="11"/>
        <v>361768.2</v>
      </c>
      <c r="L29" s="4">
        <f t="shared" si="11"/>
        <v>21982.3</v>
      </c>
      <c r="M29" s="4">
        <f t="shared" si="11"/>
        <v>0</v>
      </c>
    </row>
    <row r="30" spans="1:13" ht="31.5" x14ac:dyDescent="0.25">
      <c r="A30" s="42"/>
      <c r="B30" s="19"/>
      <c r="C30" s="19"/>
      <c r="D30" s="19"/>
      <c r="E30" s="19"/>
      <c r="F30" s="19"/>
      <c r="G30" s="11" t="s">
        <v>57</v>
      </c>
      <c r="H30" s="4">
        <f t="shared" si="1"/>
        <v>234442.80000000002</v>
      </c>
      <c r="I30" s="4">
        <f>I91</f>
        <v>0</v>
      </c>
      <c r="J30" s="4">
        <f t="shared" ref="J30:M30" si="12">J91</f>
        <v>0</v>
      </c>
      <c r="K30" s="4">
        <f t="shared" si="12"/>
        <v>220376.2</v>
      </c>
      <c r="L30" s="4">
        <f t="shared" si="12"/>
        <v>14066.6</v>
      </c>
      <c r="M30" s="4">
        <f t="shared" si="12"/>
        <v>0</v>
      </c>
    </row>
    <row r="31" spans="1:13" ht="15.75" x14ac:dyDescent="0.25">
      <c r="A31" s="42"/>
      <c r="B31" s="19"/>
      <c r="C31" s="19"/>
      <c r="D31" s="19"/>
      <c r="E31" s="19"/>
      <c r="F31" s="19"/>
      <c r="G31" s="10" t="s">
        <v>27</v>
      </c>
      <c r="H31" s="4">
        <f t="shared" si="1"/>
        <v>1031620</v>
      </c>
      <c r="I31" s="4">
        <f>I48+I92+I147</f>
        <v>0</v>
      </c>
      <c r="J31" s="4">
        <f t="shared" ref="J31:M31" si="13">J48+J92+J147</f>
        <v>620622</v>
      </c>
      <c r="K31" s="4">
        <f t="shared" si="13"/>
        <v>387734</v>
      </c>
      <c r="L31" s="4">
        <f t="shared" si="13"/>
        <v>23264</v>
      </c>
      <c r="M31" s="4">
        <f t="shared" si="13"/>
        <v>0</v>
      </c>
    </row>
    <row r="32" spans="1:13" ht="15.75" x14ac:dyDescent="0.25">
      <c r="A32" s="42"/>
      <c r="B32" s="19"/>
      <c r="C32" s="19"/>
      <c r="D32" s="19"/>
      <c r="E32" s="19"/>
      <c r="F32" s="19"/>
      <c r="G32" s="10" t="s">
        <v>28</v>
      </c>
      <c r="H32" s="4">
        <f t="shared" si="1"/>
        <v>0</v>
      </c>
      <c r="I32" s="4">
        <f t="shared" ref="I32:M33" si="14">I49+I93+I148</f>
        <v>0</v>
      </c>
      <c r="J32" s="4">
        <f t="shared" si="14"/>
        <v>0</v>
      </c>
      <c r="K32" s="4">
        <f t="shared" si="14"/>
        <v>0</v>
      </c>
      <c r="L32" s="4">
        <f t="shared" si="14"/>
        <v>0</v>
      </c>
      <c r="M32" s="4">
        <f t="shared" si="14"/>
        <v>0</v>
      </c>
    </row>
    <row r="33" spans="1:15" ht="15.75" x14ac:dyDescent="0.25">
      <c r="A33" s="42"/>
      <c r="B33" s="19"/>
      <c r="C33" s="19"/>
      <c r="D33" s="19"/>
      <c r="E33" s="19"/>
      <c r="F33" s="19"/>
      <c r="G33" s="10" t="s">
        <v>63</v>
      </c>
      <c r="H33" s="4">
        <f t="shared" si="1"/>
        <v>0</v>
      </c>
      <c r="I33" s="4">
        <f t="shared" si="14"/>
        <v>0</v>
      </c>
      <c r="J33" s="4">
        <f t="shared" si="14"/>
        <v>0</v>
      </c>
      <c r="K33" s="4">
        <f t="shared" si="14"/>
        <v>0</v>
      </c>
      <c r="L33" s="4">
        <f t="shared" si="14"/>
        <v>0</v>
      </c>
      <c r="M33" s="4">
        <f t="shared" si="14"/>
        <v>0</v>
      </c>
    </row>
    <row r="34" spans="1:15" ht="15.75" x14ac:dyDescent="0.25">
      <c r="A34" s="28" t="s">
        <v>42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</row>
    <row r="35" spans="1:15" ht="63" customHeight="1" x14ac:dyDescent="0.25">
      <c r="A35" s="31" t="s">
        <v>43</v>
      </c>
      <c r="B35" s="23"/>
      <c r="C35" s="23"/>
      <c r="D35" s="23"/>
      <c r="E35" s="23"/>
      <c r="F35" s="23"/>
      <c r="G35" s="3" t="s">
        <v>44</v>
      </c>
      <c r="H35" s="4">
        <f>SUM(J35:M35)</f>
        <v>542492.4</v>
      </c>
      <c r="I35" s="4">
        <f>I36+I39+I40+I41+I43+I44+I45+I46+I47+I48+I49+I50</f>
        <v>1301.5</v>
      </c>
      <c r="J35" s="4">
        <f t="shared" ref="J35:M35" si="15">J36+J39+J40+J41+J43+J44+J45+J46+J47+J48+J49+J50</f>
        <v>402558.5</v>
      </c>
      <c r="K35" s="4">
        <f t="shared" si="15"/>
        <v>22826.400000000001</v>
      </c>
      <c r="L35" s="4">
        <f t="shared" si="15"/>
        <v>117107.5</v>
      </c>
      <c r="M35" s="4">
        <f t="shared" si="15"/>
        <v>0</v>
      </c>
    </row>
    <row r="36" spans="1:15" ht="15.75" x14ac:dyDescent="0.25">
      <c r="A36" s="32"/>
      <c r="B36" s="24"/>
      <c r="C36" s="24"/>
      <c r="D36" s="24"/>
      <c r="E36" s="24"/>
      <c r="F36" s="24"/>
      <c r="G36" s="3" t="s">
        <v>45</v>
      </c>
      <c r="H36" s="4">
        <f t="shared" ref="H36:H50" si="16">SUM(J36:M36)</f>
        <v>223977.9</v>
      </c>
      <c r="I36" s="4">
        <f>I52+I67</f>
        <v>1301.5</v>
      </c>
      <c r="J36" s="4">
        <f t="shared" ref="J36:M36" si="17">J52+J67</f>
        <v>204138.5</v>
      </c>
      <c r="K36" s="4">
        <f t="shared" si="17"/>
        <v>12902</v>
      </c>
      <c r="L36" s="4">
        <f t="shared" si="17"/>
        <v>6937.4</v>
      </c>
      <c r="M36" s="4">
        <f t="shared" si="17"/>
        <v>0</v>
      </c>
    </row>
    <row r="37" spans="1:15" ht="35.25" customHeight="1" x14ac:dyDescent="0.25">
      <c r="A37" s="32"/>
      <c r="B37" s="24"/>
      <c r="C37" s="24"/>
      <c r="D37" s="24"/>
      <c r="E37" s="24"/>
      <c r="F37" s="24"/>
      <c r="G37" s="5" t="s">
        <v>57</v>
      </c>
      <c r="H37" s="4">
        <f>SUM(J37:M37)</f>
        <v>468355.1</v>
      </c>
      <c r="I37" s="4">
        <f>I53</f>
        <v>0</v>
      </c>
      <c r="J37" s="4">
        <f t="shared" ref="J37:M37" si="18">J53</f>
        <v>468355.1</v>
      </c>
      <c r="K37" s="4">
        <f t="shared" si="18"/>
        <v>0</v>
      </c>
      <c r="L37" s="4">
        <f t="shared" si="18"/>
        <v>0</v>
      </c>
      <c r="M37" s="4">
        <f t="shared" si="18"/>
        <v>0</v>
      </c>
    </row>
    <row r="38" spans="1:15" ht="25.5" customHeight="1" x14ac:dyDescent="0.25">
      <c r="A38" s="32"/>
      <c r="B38" s="24"/>
      <c r="C38" s="24"/>
      <c r="D38" s="24"/>
      <c r="E38" s="24"/>
      <c r="F38" s="24"/>
      <c r="G38" s="5" t="s">
        <v>0</v>
      </c>
      <c r="H38" s="4">
        <f t="shared" si="16"/>
        <v>296.8</v>
      </c>
      <c r="I38" s="4">
        <f>I68</f>
        <v>296.8</v>
      </c>
      <c r="J38" s="4">
        <f t="shared" ref="J38:M38" si="19">J68</f>
        <v>0</v>
      </c>
      <c r="K38" s="4">
        <f t="shared" si="19"/>
        <v>0</v>
      </c>
      <c r="L38" s="4">
        <f t="shared" si="19"/>
        <v>296.8</v>
      </c>
      <c r="M38" s="4">
        <f t="shared" si="19"/>
        <v>0</v>
      </c>
    </row>
    <row r="39" spans="1:15" ht="15.75" x14ac:dyDescent="0.25">
      <c r="A39" s="32"/>
      <c r="B39" s="24"/>
      <c r="C39" s="24"/>
      <c r="D39" s="24"/>
      <c r="E39" s="24"/>
      <c r="F39" s="24"/>
      <c r="G39" s="3" t="s">
        <v>11</v>
      </c>
      <c r="H39" s="4">
        <f t="shared" si="16"/>
        <v>208896.5</v>
      </c>
      <c r="I39" s="4">
        <f>I54+I69</f>
        <v>0</v>
      </c>
      <c r="J39" s="4">
        <f t="shared" ref="J39:M39" si="20">J54+J69</f>
        <v>198420</v>
      </c>
      <c r="K39" s="4">
        <f t="shared" si="20"/>
        <v>9924.4</v>
      </c>
      <c r="L39" s="4">
        <f t="shared" si="20"/>
        <v>552.1</v>
      </c>
      <c r="M39" s="4">
        <f t="shared" si="20"/>
        <v>0</v>
      </c>
    </row>
    <row r="40" spans="1:15" ht="15.75" x14ac:dyDescent="0.25">
      <c r="A40" s="32"/>
      <c r="B40" s="24"/>
      <c r="C40" s="24"/>
      <c r="D40" s="24"/>
      <c r="E40" s="24"/>
      <c r="F40" s="24"/>
      <c r="G40" s="3" t="s">
        <v>12</v>
      </c>
      <c r="H40" s="4">
        <f t="shared" si="16"/>
        <v>69618</v>
      </c>
      <c r="I40" s="4">
        <f t="shared" ref="I40:M41" si="21">I55+I70</f>
        <v>0</v>
      </c>
      <c r="J40" s="4">
        <f t="shared" si="21"/>
        <v>0</v>
      </c>
      <c r="K40" s="4">
        <f t="shared" si="21"/>
        <v>0</v>
      </c>
      <c r="L40" s="4">
        <f t="shared" si="21"/>
        <v>69618</v>
      </c>
      <c r="M40" s="4">
        <f t="shared" si="21"/>
        <v>0</v>
      </c>
      <c r="O40" s="9"/>
    </row>
    <row r="41" spans="1:15" ht="15.75" x14ac:dyDescent="0.25">
      <c r="A41" s="32"/>
      <c r="B41" s="24"/>
      <c r="C41" s="24"/>
      <c r="D41" s="24"/>
      <c r="E41" s="24"/>
      <c r="F41" s="24"/>
      <c r="G41" s="3" t="s">
        <v>47</v>
      </c>
      <c r="H41" s="4">
        <f t="shared" si="16"/>
        <v>40000</v>
      </c>
      <c r="I41" s="4">
        <f t="shared" si="21"/>
        <v>0</v>
      </c>
      <c r="J41" s="4">
        <f t="shared" si="21"/>
        <v>0</v>
      </c>
      <c r="K41" s="4">
        <f t="shared" si="21"/>
        <v>0</v>
      </c>
      <c r="L41" s="4">
        <f t="shared" si="21"/>
        <v>40000</v>
      </c>
      <c r="M41" s="4">
        <f t="shared" si="21"/>
        <v>0</v>
      </c>
    </row>
    <row r="42" spans="1:15" ht="18.75" customHeight="1" x14ac:dyDescent="0.25">
      <c r="A42" s="32"/>
      <c r="B42" s="24"/>
      <c r="C42" s="24"/>
      <c r="D42" s="24"/>
      <c r="E42" s="24"/>
      <c r="F42" s="24"/>
      <c r="G42" s="5" t="s">
        <v>0</v>
      </c>
      <c r="H42" s="4">
        <f t="shared" si="16"/>
        <v>40000</v>
      </c>
      <c r="I42" s="4">
        <f>I57</f>
        <v>0</v>
      </c>
      <c r="J42" s="4">
        <f>J57</f>
        <v>0</v>
      </c>
      <c r="K42" s="4">
        <f>K57</f>
        <v>0</v>
      </c>
      <c r="L42" s="4">
        <f>L57</f>
        <v>40000</v>
      </c>
      <c r="M42" s="4">
        <f>M57</f>
        <v>0</v>
      </c>
    </row>
    <row r="43" spans="1:15" ht="15.75" x14ac:dyDescent="0.25">
      <c r="A43" s="32"/>
      <c r="B43" s="24"/>
      <c r="C43" s="24"/>
      <c r="D43" s="24"/>
      <c r="E43" s="24"/>
      <c r="F43" s="24"/>
      <c r="G43" s="3" t="s">
        <v>19</v>
      </c>
      <c r="H43" s="4">
        <f t="shared" si="16"/>
        <v>0</v>
      </c>
      <c r="I43" s="4">
        <f>I58+I72</f>
        <v>0</v>
      </c>
      <c r="J43" s="4">
        <f>J58+J72</f>
        <v>0</v>
      </c>
      <c r="K43" s="4">
        <f t="shared" ref="K43:M43" si="22">K58+K72</f>
        <v>0</v>
      </c>
      <c r="L43" s="4">
        <f t="shared" si="22"/>
        <v>0</v>
      </c>
      <c r="M43" s="4">
        <f t="shared" si="22"/>
        <v>0</v>
      </c>
    </row>
    <row r="44" spans="1:15" ht="15.75" x14ac:dyDescent="0.25">
      <c r="A44" s="32"/>
      <c r="B44" s="24"/>
      <c r="C44" s="24"/>
      <c r="D44" s="24"/>
      <c r="E44" s="24"/>
      <c r="F44" s="24"/>
      <c r="G44" s="3" t="s">
        <v>20</v>
      </c>
      <c r="H44" s="4">
        <f t="shared" si="16"/>
        <v>0</v>
      </c>
      <c r="I44" s="4">
        <f t="shared" ref="I44:M49" si="23">I59+I73</f>
        <v>0</v>
      </c>
      <c r="J44" s="4">
        <f t="shared" si="23"/>
        <v>0</v>
      </c>
      <c r="K44" s="4">
        <f t="shared" si="23"/>
        <v>0</v>
      </c>
      <c r="L44" s="4">
        <f t="shared" si="23"/>
        <v>0</v>
      </c>
      <c r="M44" s="4">
        <f t="shared" si="23"/>
        <v>0</v>
      </c>
    </row>
    <row r="45" spans="1:15" ht="15.75" x14ac:dyDescent="0.25">
      <c r="A45" s="32"/>
      <c r="B45" s="24"/>
      <c r="C45" s="24"/>
      <c r="D45" s="24"/>
      <c r="E45" s="24"/>
      <c r="F45" s="24"/>
      <c r="G45" s="3" t="s">
        <v>24</v>
      </c>
      <c r="H45" s="4">
        <f t="shared" si="16"/>
        <v>0</v>
      </c>
      <c r="I45" s="4">
        <f t="shared" si="23"/>
        <v>0</v>
      </c>
      <c r="J45" s="4">
        <f t="shared" si="23"/>
        <v>0</v>
      </c>
      <c r="K45" s="4">
        <f t="shared" si="23"/>
        <v>0</v>
      </c>
      <c r="L45" s="4">
        <f t="shared" si="23"/>
        <v>0</v>
      </c>
      <c r="M45" s="4">
        <f t="shared" si="23"/>
        <v>0</v>
      </c>
    </row>
    <row r="46" spans="1:15" ht="15.75" x14ac:dyDescent="0.25">
      <c r="A46" s="32"/>
      <c r="B46" s="24"/>
      <c r="C46" s="24"/>
      <c r="D46" s="24"/>
      <c r="E46" s="24"/>
      <c r="F46" s="24"/>
      <c r="G46" s="3" t="s">
        <v>25</v>
      </c>
      <c r="H46" s="4">
        <f t="shared" si="16"/>
        <v>0</v>
      </c>
      <c r="I46" s="4">
        <f t="shared" si="23"/>
        <v>0</v>
      </c>
      <c r="J46" s="4">
        <f t="shared" si="23"/>
        <v>0</v>
      </c>
      <c r="K46" s="4">
        <f t="shared" si="23"/>
        <v>0</v>
      </c>
      <c r="L46" s="4">
        <f t="shared" si="23"/>
        <v>0</v>
      </c>
      <c r="M46" s="4">
        <f t="shared" si="23"/>
        <v>0</v>
      </c>
    </row>
    <row r="47" spans="1:15" ht="15.75" x14ac:dyDescent="0.25">
      <c r="A47" s="32"/>
      <c r="B47" s="24"/>
      <c r="C47" s="24"/>
      <c r="D47" s="24"/>
      <c r="E47" s="24"/>
      <c r="F47" s="24"/>
      <c r="G47" s="3" t="s">
        <v>26</v>
      </c>
      <c r="H47" s="4">
        <f t="shared" si="16"/>
        <v>0</v>
      </c>
      <c r="I47" s="4">
        <f t="shared" si="23"/>
        <v>0</v>
      </c>
      <c r="J47" s="4">
        <f t="shared" si="23"/>
        <v>0</v>
      </c>
      <c r="K47" s="4">
        <f t="shared" si="23"/>
        <v>0</v>
      </c>
      <c r="L47" s="4">
        <f t="shared" si="23"/>
        <v>0</v>
      </c>
      <c r="M47" s="4">
        <f t="shared" si="23"/>
        <v>0</v>
      </c>
    </row>
    <row r="48" spans="1:15" ht="15.75" x14ac:dyDescent="0.25">
      <c r="A48" s="32"/>
      <c r="B48" s="24"/>
      <c r="C48" s="24"/>
      <c r="D48" s="24"/>
      <c r="E48" s="24"/>
      <c r="F48" s="24"/>
      <c r="G48" s="3" t="s">
        <v>27</v>
      </c>
      <c r="H48" s="4">
        <f t="shared" si="16"/>
        <v>0</v>
      </c>
      <c r="I48" s="4">
        <f t="shared" si="23"/>
        <v>0</v>
      </c>
      <c r="J48" s="4">
        <f t="shared" si="23"/>
        <v>0</v>
      </c>
      <c r="K48" s="4">
        <f t="shared" si="23"/>
        <v>0</v>
      </c>
      <c r="L48" s="4">
        <f t="shared" si="23"/>
        <v>0</v>
      </c>
      <c r="M48" s="4">
        <f t="shared" si="23"/>
        <v>0</v>
      </c>
    </row>
    <row r="49" spans="1:13" ht="15.75" x14ac:dyDescent="0.25">
      <c r="A49" s="32"/>
      <c r="B49" s="24"/>
      <c r="C49" s="24"/>
      <c r="D49" s="24"/>
      <c r="E49" s="24"/>
      <c r="F49" s="24"/>
      <c r="G49" s="3" t="s">
        <v>28</v>
      </c>
      <c r="H49" s="4">
        <f t="shared" si="16"/>
        <v>0</v>
      </c>
      <c r="I49" s="4">
        <f t="shared" si="23"/>
        <v>0</v>
      </c>
      <c r="J49" s="4">
        <f t="shared" si="23"/>
        <v>0</v>
      </c>
      <c r="K49" s="4">
        <f t="shared" si="23"/>
        <v>0</v>
      </c>
      <c r="L49" s="4">
        <f t="shared" si="23"/>
        <v>0</v>
      </c>
      <c r="M49" s="4">
        <f t="shared" si="23"/>
        <v>0</v>
      </c>
    </row>
    <row r="50" spans="1:13" ht="15.75" x14ac:dyDescent="0.25">
      <c r="A50" s="33"/>
      <c r="B50" s="25"/>
      <c r="C50" s="25"/>
      <c r="D50" s="25"/>
      <c r="E50" s="25"/>
      <c r="F50" s="25"/>
      <c r="G50" s="3" t="s">
        <v>63</v>
      </c>
      <c r="H50" s="4">
        <f t="shared" si="16"/>
        <v>0</v>
      </c>
      <c r="I50" s="4">
        <f>I65+I79</f>
        <v>0</v>
      </c>
      <c r="J50" s="4">
        <f t="shared" ref="J50:M50" si="24">J65+J79</f>
        <v>0</v>
      </c>
      <c r="K50" s="4">
        <f t="shared" si="24"/>
        <v>0</v>
      </c>
      <c r="L50" s="4">
        <f t="shared" si="24"/>
        <v>0</v>
      </c>
      <c r="M50" s="4">
        <f t="shared" si="24"/>
        <v>0</v>
      </c>
    </row>
    <row r="51" spans="1:13" ht="51.75" customHeight="1" x14ac:dyDescent="0.25">
      <c r="A51" s="31" t="s">
        <v>48</v>
      </c>
      <c r="B51" s="23" t="s">
        <v>13</v>
      </c>
      <c r="C51" s="23" t="s">
        <v>51</v>
      </c>
      <c r="D51" s="37">
        <v>883957.98</v>
      </c>
      <c r="E51" s="23" t="s">
        <v>14</v>
      </c>
      <c r="F51" s="23" t="s">
        <v>15</v>
      </c>
      <c r="G51" s="3" t="s">
        <v>49</v>
      </c>
      <c r="H51" s="4">
        <f>SUM(J51:M51)</f>
        <v>541190.9</v>
      </c>
      <c r="I51" s="4">
        <f>I52+I54+I55+I56+I58+I59+I60+I61+I62+I63+I64+I65</f>
        <v>0</v>
      </c>
      <c r="J51" s="4">
        <f t="shared" ref="J51:M51" si="25">J52+J54+J55+J56+J58+J59+J60+J61+J62+J63+J64+J65</f>
        <v>402558.5</v>
      </c>
      <c r="K51" s="4">
        <f t="shared" si="25"/>
        <v>22826.400000000001</v>
      </c>
      <c r="L51" s="4">
        <f t="shared" si="25"/>
        <v>115806</v>
      </c>
      <c r="M51" s="4">
        <f t="shared" si="25"/>
        <v>0</v>
      </c>
    </row>
    <row r="52" spans="1:13" ht="15.75" x14ac:dyDescent="0.25">
      <c r="A52" s="32"/>
      <c r="B52" s="24"/>
      <c r="C52" s="24"/>
      <c r="D52" s="38"/>
      <c r="E52" s="24"/>
      <c r="F52" s="24"/>
      <c r="G52" s="3" t="s">
        <v>45</v>
      </c>
      <c r="H52" s="4">
        <f t="shared" ref="H52:H65" si="26">SUM(J52:M52)</f>
        <v>222676.4</v>
      </c>
      <c r="I52" s="4">
        <v>0</v>
      </c>
      <c r="J52" s="4">
        <v>204138.5</v>
      </c>
      <c r="K52" s="4">
        <v>12902</v>
      </c>
      <c r="L52" s="4">
        <v>5635.9</v>
      </c>
      <c r="M52" s="4">
        <v>0</v>
      </c>
    </row>
    <row r="53" spans="1:13" ht="30.75" customHeight="1" x14ac:dyDescent="0.25">
      <c r="A53" s="32"/>
      <c r="B53" s="24"/>
      <c r="C53" s="24"/>
      <c r="D53" s="38"/>
      <c r="E53" s="24"/>
      <c r="F53" s="24"/>
      <c r="G53" s="5" t="s">
        <v>57</v>
      </c>
      <c r="H53" s="4">
        <f t="shared" si="26"/>
        <v>468355.1</v>
      </c>
      <c r="I53" s="4">
        <v>0</v>
      </c>
      <c r="J53" s="4">
        <v>468355.1</v>
      </c>
      <c r="K53" s="4">
        <v>0</v>
      </c>
      <c r="L53" s="4">
        <v>0</v>
      </c>
      <c r="M53" s="4">
        <v>0</v>
      </c>
    </row>
    <row r="54" spans="1:13" ht="15.75" x14ac:dyDescent="0.25">
      <c r="A54" s="32"/>
      <c r="B54" s="24"/>
      <c r="C54" s="24"/>
      <c r="D54" s="38"/>
      <c r="E54" s="24"/>
      <c r="F54" s="24"/>
      <c r="G54" s="3" t="s">
        <v>11</v>
      </c>
      <c r="H54" s="4">
        <f t="shared" si="26"/>
        <v>208896.5</v>
      </c>
      <c r="I54" s="4">
        <v>0</v>
      </c>
      <c r="J54" s="4">
        <v>198420</v>
      </c>
      <c r="K54" s="4">
        <v>9924.4</v>
      </c>
      <c r="L54" s="4">
        <v>552.1</v>
      </c>
      <c r="M54" s="4">
        <v>0</v>
      </c>
    </row>
    <row r="55" spans="1:13" ht="15.75" x14ac:dyDescent="0.25">
      <c r="A55" s="32"/>
      <c r="B55" s="24"/>
      <c r="C55" s="24"/>
      <c r="D55" s="38"/>
      <c r="E55" s="24"/>
      <c r="F55" s="24"/>
      <c r="G55" s="3" t="s">
        <v>12</v>
      </c>
      <c r="H55" s="4">
        <f t="shared" si="26"/>
        <v>69618</v>
      </c>
      <c r="I55" s="4">
        <v>0</v>
      </c>
      <c r="J55" s="4">
        <v>0</v>
      </c>
      <c r="K55" s="4">
        <v>0</v>
      </c>
      <c r="L55" s="4">
        <v>69618</v>
      </c>
      <c r="M55" s="4">
        <v>0</v>
      </c>
    </row>
    <row r="56" spans="1:13" ht="15.75" x14ac:dyDescent="0.25">
      <c r="A56" s="32"/>
      <c r="B56" s="24"/>
      <c r="C56" s="24"/>
      <c r="D56" s="38"/>
      <c r="E56" s="24"/>
      <c r="F56" s="24"/>
      <c r="G56" s="3" t="s">
        <v>47</v>
      </c>
      <c r="H56" s="4">
        <f>SUM(J56:M56)</f>
        <v>40000</v>
      </c>
      <c r="I56" s="4">
        <v>0</v>
      </c>
      <c r="J56" s="4">
        <v>0</v>
      </c>
      <c r="K56" s="4">
        <v>0</v>
      </c>
      <c r="L56" s="4">
        <v>40000</v>
      </c>
      <c r="M56" s="4">
        <v>0</v>
      </c>
    </row>
    <row r="57" spans="1:13" ht="15.75" x14ac:dyDescent="0.25">
      <c r="A57" s="32"/>
      <c r="B57" s="24"/>
      <c r="C57" s="24"/>
      <c r="D57" s="38"/>
      <c r="E57" s="24"/>
      <c r="F57" s="24"/>
      <c r="G57" s="5" t="s">
        <v>0</v>
      </c>
      <c r="H57" s="4">
        <f t="shared" si="26"/>
        <v>40000</v>
      </c>
      <c r="I57" s="4">
        <v>0</v>
      </c>
      <c r="J57" s="4">
        <v>0</v>
      </c>
      <c r="K57" s="4">
        <v>0</v>
      </c>
      <c r="L57" s="4">
        <f>L56</f>
        <v>40000</v>
      </c>
      <c r="M57" s="4">
        <v>0</v>
      </c>
    </row>
    <row r="58" spans="1:13" ht="15.75" x14ac:dyDescent="0.25">
      <c r="A58" s="32"/>
      <c r="B58" s="24"/>
      <c r="C58" s="24"/>
      <c r="D58" s="38"/>
      <c r="E58" s="24"/>
      <c r="F58" s="24"/>
      <c r="G58" s="3" t="s">
        <v>19</v>
      </c>
      <c r="H58" s="4">
        <f t="shared" si="26"/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</row>
    <row r="59" spans="1:13" ht="15.75" x14ac:dyDescent="0.25">
      <c r="A59" s="32"/>
      <c r="B59" s="24"/>
      <c r="C59" s="24"/>
      <c r="D59" s="38"/>
      <c r="E59" s="24"/>
      <c r="F59" s="24"/>
      <c r="G59" s="3" t="s">
        <v>20</v>
      </c>
      <c r="H59" s="4">
        <f t="shared" si="26"/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3" ht="15.75" x14ac:dyDescent="0.25">
      <c r="A60" s="32"/>
      <c r="B60" s="24"/>
      <c r="C60" s="24"/>
      <c r="D60" s="38"/>
      <c r="E60" s="24"/>
      <c r="F60" s="24"/>
      <c r="G60" s="3" t="s">
        <v>24</v>
      </c>
      <c r="H60" s="4">
        <f t="shared" si="26"/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</row>
    <row r="61" spans="1:13" ht="15.75" x14ac:dyDescent="0.25">
      <c r="A61" s="32"/>
      <c r="B61" s="24"/>
      <c r="C61" s="24"/>
      <c r="D61" s="38"/>
      <c r="E61" s="24"/>
      <c r="F61" s="24"/>
      <c r="G61" s="3" t="s">
        <v>25</v>
      </c>
      <c r="H61" s="4">
        <f t="shared" si="26"/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</row>
    <row r="62" spans="1:13" ht="15.75" x14ac:dyDescent="0.25">
      <c r="A62" s="32"/>
      <c r="B62" s="24"/>
      <c r="C62" s="24"/>
      <c r="D62" s="38"/>
      <c r="E62" s="24"/>
      <c r="F62" s="24"/>
      <c r="G62" s="3" t="s">
        <v>26</v>
      </c>
      <c r="H62" s="4">
        <f t="shared" si="26"/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</row>
    <row r="63" spans="1:13" ht="15.75" x14ac:dyDescent="0.25">
      <c r="A63" s="32"/>
      <c r="B63" s="24"/>
      <c r="C63" s="24"/>
      <c r="D63" s="38"/>
      <c r="E63" s="24"/>
      <c r="F63" s="24"/>
      <c r="G63" s="3" t="s">
        <v>27</v>
      </c>
      <c r="H63" s="4">
        <f t="shared" si="26"/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</row>
    <row r="64" spans="1:13" ht="15.75" x14ac:dyDescent="0.25">
      <c r="A64" s="32"/>
      <c r="B64" s="24"/>
      <c r="C64" s="24"/>
      <c r="D64" s="38"/>
      <c r="E64" s="24"/>
      <c r="F64" s="24"/>
      <c r="G64" s="3" t="s">
        <v>28</v>
      </c>
      <c r="H64" s="4">
        <f t="shared" si="26"/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3" ht="15.75" x14ac:dyDescent="0.25">
      <c r="A65" s="33"/>
      <c r="B65" s="25"/>
      <c r="C65" s="25"/>
      <c r="D65" s="39"/>
      <c r="E65" s="25"/>
      <c r="F65" s="25"/>
      <c r="G65" s="3" t="s">
        <v>63</v>
      </c>
      <c r="H65" s="4">
        <f t="shared" si="26"/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 ht="49.5" customHeight="1" x14ac:dyDescent="0.25">
      <c r="A66" s="31" t="s">
        <v>50</v>
      </c>
      <c r="B66" s="23" t="s">
        <v>33</v>
      </c>
      <c r="C66" s="23" t="s">
        <v>56</v>
      </c>
      <c r="D66" s="36">
        <v>1099482</v>
      </c>
      <c r="E66" s="23" t="s">
        <v>67</v>
      </c>
      <c r="F66" s="23" t="s">
        <v>68</v>
      </c>
      <c r="G66" s="3" t="s">
        <v>49</v>
      </c>
      <c r="H66" s="4">
        <f>SUM(J66:M66)</f>
        <v>1301.5</v>
      </c>
      <c r="I66" s="4">
        <f>I67+I69+I70+I71+I72+I73+I74+I75+I76+I77+I78+I79</f>
        <v>1301.5</v>
      </c>
      <c r="J66" s="4">
        <f>J67+J69+J70+J71+J72+J73+J74+J75+J76+J77+J78+J79</f>
        <v>0</v>
      </c>
      <c r="K66" s="4">
        <f>K67+K69+K70+K71+K72+K73+K74+K75+K76+K77+K78+K79</f>
        <v>0</v>
      </c>
      <c r="L66" s="4">
        <f>L67+L69+L70+L71+L72+L73+L74+L75+L76+L77+L78+L79</f>
        <v>1301.5</v>
      </c>
      <c r="M66" s="4">
        <f t="shared" ref="M66" si="27">M67+M69+M70+M71+M72+M73+M74+M75+M76+M77+M78+M79</f>
        <v>0</v>
      </c>
    </row>
    <row r="67" spans="1:13" ht="18" customHeight="1" x14ac:dyDescent="0.25">
      <c r="A67" s="32"/>
      <c r="B67" s="24"/>
      <c r="C67" s="24"/>
      <c r="D67" s="40"/>
      <c r="E67" s="24"/>
      <c r="F67" s="24"/>
      <c r="G67" s="3" t="s">
        <v>45</v>
      </c>
      <c r="H67" s="4">
        <f t="shared" ref="H67:H79" si="28">SUM(J67:M67)</f>
        <v>1301.5</v>
      </c>
      <c r="I67" s="4">
        <v>1301.5</v>
      </c>
      <c r="J67" s="4">
        <v>0</v>
      </c>
      <c r="K67" s="4">
        <v>0</v>
      </c>
      <c r="L67" s="4">
        <v>1301.5</v>
      </c>
      <c r="M67" s="4">
        <v>0</v>
      </c>
    </row>
    <row r="68" spans="1:13" ht="21" customHeight="1" x14ac:dyDescent="0.25">
      <c r="A68" s="32"/>
      <c r="B68" s="24"/>
      <c r="C68" s="24"/>
      <c r="D68" s="40"/>
      <c r="E68" s="24"/>
      <c r="F68" s="24"/>
      <c r="G68" s="5" t="s">
        <v>0</v>
      </c>
      <c r="H68" s="4">
        <f>SUM(J68:M68)</f>
        <v>296.8</v>
      </c>
      <c r="I68" s="4">
        <v>296.8</v>
      </c>
      <c r="J68" s="4">
        <v>0</v>
      </c>
      <c r="K68" s="4">
        <v>0</v>
      </c>
      <c r="L68" s="4">
        <v>296.8</v>
      </c>
      <c r="M68" s="4">
        <v>0</v>
      </c>
    </row>
    <row r="69" spans="1:13" ht="15.75" x14ac:dyDescent="0.25">
      <c r="A69" s="32"/>
      <c r="B69" s="24"/>
      <c r="C69" s="24"/>
      <c r="D69" s="40"/>
      <c r="E69" s="24"/>
      <c r="F69" s="24"/>
      <c r="G69" s="3" t="s">
        <v>11</v>
      </c>
      <c r="H69" s="4">
        <f t="shared" si="28"/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</row>
    <row r="70" spans="1:13" ht="15.75" x14ac:dyDescent="0.25">
      <c r="A70" s="32"/>
      <c r="B70" s="24"/>
      <c r="C70" s="24"/>
      <c r="D70" s="40"/>
      <c r="E70" s="24"/>
      <c r="F70" s="24"/>
      <c r="G70" s="3" t="s">
        <v>12</v>
      </c>
      <c r="H70" s="4">
        <f t="shared" si="28"/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</row>
    <row r="71" spans="1:13" ht="15.75" x14ac:dyDescent="0.25">
      <c r="A71" s="32"/>
      <c r="B71" s="24"/>
      <c r="C71" s="24"/>
      <c r="D71" s="40"/>
      <c r="E71" s="24"/>
      <c r="F71" s="24"/>
      <c r="G71" s="3" t="s">
        <v>18</v>
      </c>
      <c r="H71" s="4">
        <f t="shared" si="28"/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15.75" x14ac:dyDescent="0.25">
      <c r="A72" s="32"/>
      <c r="B72" s="24"/>
      <c r="C72" s="24"/>
      <c r="D72" s="40"/>
      <c r="E72" s="24"/>
      <c r="F72" s="24"/>
      <c r="G72" s="3" t="s">
        <v>19</v>
      </c>
      <c r="H72" s="4">
        <f t="shared" si="28"/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</row>
    <row r="73" spans="1:13" ht="15.75" x14ac:dyDescent="0.25">
      <c r="A73" s="32"/>
      <c r="B73" s="24"/>
      <c r="C73" s="24"/>
      <c r="D73" s="40"/>
      <c r="E73" s="24"/>
      <c r="F73" s="24"/>
      <c r="G73" s="3" t="s">
        <v>20</v>
      </c>
      <c r="H73" s="4">
        <f t="shared" si="28"/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</row>
    <row r="74" spans="1:13" ht="16.5" customHeight="1" x14ac:dyDescent="0.25">
      <c r="A74" s="32"/>
      <c r="B74" s="24"/>
      <c r="C74" s="24"/>
      <c r="D74" s="40"/>
      <c r="E74" s="24"/>
      <c r="F74" s="24"/>
      <c r="G74" s="3" t="s">
        <v>24</v>
      </c>
      <c r="H74" s="4">
        <f t="shared" si="28"/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16.5" customHeight="1" x14ac:dyDescent="0.25">
      <c r="A75" s="32"/>
      <c r="B75" s="24"/>
      <c r="C75" s="24"/>
      <c r="D75" s="40"/>
      <c r="E75" s="24"/>
      <c r="F75" s="24"/>
      <c r="G75" s="3" t="s">
        <v>25</v>
      </c>
      <c r="H75" s="4">
        <f t="shared" si="28"/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ht="16.5" customHeight="1" x14ac:dyDescent="0.25">
      <c r="A76" s="32"/>
      <c r="B76" s="24"/>
      <c r="C76" s="24"/>
      <c r="D76" s="40"/>
      <c r="E76" s="24"/>
      <c r="F76" s="24"/>
      <c r="G76" s="3" t="s">
        <v>26</v>
      </c>
      <c r="H76" s="4">
        <f t="shared" si="28"/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15.75" x14ac:dyDescent="0.25">
      <c r="A77" s="32"/>
      <c r="B77" s="24"/>
      <c r="C77" s="24"/>
      <c r="D77" s="40"/>
      <c r="E77" s="24"/>
      <c r="F77" s="24"/>
      <c r="G77" s="3" t="s">
        <v>27</v>
      </c>
      <c r="H77" s="4">
        <f t="shared" si="28"/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15.75" x14ac:dyDescent="0.25">
      <c r="A78" s="32"/>
      <c r="B78" s="24"/>
      <c r="C78" s="24"/>
      <c r="D78" s="40"/>
      <c r="E78" s="24"/>
      <c r="F78" s="24"/>
      <c r="G78" s="3" t="s">
        <v>28</v>
      </c>
      <c r="H78" s="4">
        <f>SUM(J78:M78)</f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ht="15.75" x14ac:dyDescent="0.25">
      <c r="A79" s="33"/>
      <c r="B79" s="25"/>
      <c r="C79" s="25"/>
      <c r="D79" s="41"/>
      <c r="E79" s="25"/>
      <c r="F79" s="25"/>
      <c r="G79" s="3" t="s">
        <v>63</v>
      </c>
      <c r="H79" s="4">
        <f t="shared" si="28"/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 ht="63" customHeight="1" x14ac:dyDescent="0.25">
      <c r="A80" s="31" t="s">
        <v>52</v>
      </c>
      <c r="B80" s="23"/>
      <c r="C80" s="23"/>
      <c r="D80" s="23"/>
      <c r="E80" s="23"/>
      <c r="F80" s="23"/>
      <c r="G80" s="3" t="s">
        <v>44</v>
      </c>
      <c r="H80" s="4">
        <f>SUM(J80:M80)</f>
        <v>3766350.3000000003</v>
      </c>
      <c r="I80" s="4">
        <f>I81+I82+I83+I84+I85+I86+I87+I88+I90+I92+I93+I94</f>
        <v>101935.14</v>
      </c>
      <c r="J80" s="4">
        <f>J81+J82+J83+J84+J85+J86+J87+J88+J90+J92+J93+J94</f>
        <v>1495622</v>
      </c>
      <c r="K80" s="4">
        <f>K81+K82+K83+K84+K85+K86+K87+K88+K90+K92+K93+K94</f>
        <v>2136923.2000000002</v>
      </c>
      <c r="L80" s="4">
        <f t="shared" ref="L80:M80" si="29">L81+L82+L83+L84+L85+L86+L87+L88+L90+L92+L93+L94</f>
        <v>133805.1</v>
      </c>
      <c r="M80" s="4">
        <f t="shared" si="29"/>
        <v>0</v>
      </c>
    </row>
    <row r="81" spans="1:16" ht="15.75" x14ac:dyDescent="0.25">
      <c r="A81" s="32"/>
      <c r="B81" s="24"/>
      <c r="C81" s="24"/>
      <c r="D81" s="24"/>
      <c r="E81" s="24"/>
      <c r="F81" s="24"/>
      <c r="G81" s="3" t="s">
        <v>10</v>
      </c>
      <c r="H81" s="4">
        <f t="shared" ref="H81:H94" si="30">SUM(J81:M81)</f>
        <v>0</v>
      </c>
      <c r="I81" s="4">
        <f>I96+I111+I124</f>
        <v>0</v>
      </c>
      <c r="J81" s="4">
        <f>J96+J111+J124</f>
        <v>0</v>
      </c>
      <c r="K81" s="4">
        <f t="shared" ref="K81:M81" si="31">K96+K111+K124</f>
        <v>0</v>
      </c>
      <c r="L81" s="4">
        <f t="shared" si="31"/>
        <v>0</v>
      </c>
      <c r="M81" s="4">
        <f t="shared" si="31"/>
        <v>0</v>
      </c>
    </row>
    <row r="82" spans="1:16" ht="15.75" x14ac:dyDescent="0.25">
      <c r="A82" s="32"/>
      <c r="B82" s="24"/>
      <c r="C82" s="24"/>
      <c r="D82" s="24"/>
      <c r="E82" s="24"/>
      <c r="F82" s="24"/>
      <c r="G82" s="3" t="s">
        <v>11</v>
      </c>
      <c r="H82" s="4">
        <f t="shared" si="30"/>
        <v>0</v>
      </c>
      <c r="I82" s="4">
        <f t="shared" ref="I82:M88" si="32">I97+I112+I125</f>
        <v>0</v>
      </c>
      <c r="J82" s="4">
        <f t="shared" si="32"/>
        <v>0</v>
      </c>
      <c r="K82" s="4">
        <f t="shared" si="32"/>
        <v>0</v>
      </c>
      <c r="L82" s="4">
        <f t="shared" si="32"/>
        <v>0</v>
      </c>
      <c r="M82" s="4">
        <f t="shared" si="32"/>
        <v>0</v>
      </c>
    </row>
    <row r="83" spans="1:16" ht="15.75" x14ac:dyDescent="0.25">
      <c r="A83" s="32"/>
      <c r="B83" s="24"/>
      <c r="C83" s="24"/>
      <c r="D83" s="24"/>
      <c r="E83" s="24"/>
      <c r="F83" s="24"/>
      <c r="G83" s="3" t="s">
        <v>12</v>
      </c>
      <c r="H83" s="4">
        <f t="shared" si="30"/>
        <v>0</v>
      </c>
      <c r="I83" s="4">
        <f>I98+I113+I126</f>
        <v>0</v>
      </c>
      <c r="J83" s="4">
        <f t="shared" ref="J83:M88" si="33">J98+J113+J126</f>
        <v>0</v>
      </c>
      <c r="K83" s="4">
        <f t="shared" si="33"/>
        <v>0</v>
      </c>
      <c r="L83" s="4">
        <f t="shared" si="33"/>
        <v>0</v>
      </c>
      <c r="M83" s="4">
        <f t="shared" si="33"/>
        <v>0</v>
      </c>
    </row>
    <row r="84" spans="1:16" ht="15.75" x14ac:dyDescent="0.25">
      <c r="A84" s="32"/>
      <c r="B84" s="24"/>
      <c r="C84" s="24"/>
      <c r="D84" s="24"/>
      <c r="E84" s="24"/>
      <c r="F84" s="24"/>
      <c r="G84" s="3" t="s">
        <v>18</v>
      </c>
      <c r="H84" s="4">
        <f t="shared" si="30"/>
        <v>0</v>
      </c>
      <c r="I84" s="4">
        <f t="shared" si="32"/>
        <v>0</v>
      </c>
      <c r="J84" s="4">
        <f t="shared" si="33"/>
        <v>0</v>
      </c>
      <c r="K84" s="4">
        <f t="shared" si="33"/>
        <v>0</v>
      </c>
      <c r="L84" s="4">
        <f t="shared" si="33"/>
        <v>0</v>
      </c>
      <c r="M84" s="4">
        <f t="shared" si="33"/>
        <v>0</v>
      </c>
    </row>
    <row r="85" spans="1:16" ht="15.75" x14ac:dyDescent="0.25">
      <c r="A85" s="32"/>
      <c r="B85" s="24"/>
      <c r="C85" s="24"/>
      <c r="D85" s="24"/>
      <c r="E85" s="24"/>
      <c r="F85" s="24"/>
      <c r="G85" s="3" t="s">
        <v>19</v>
      </c>
      <c r="H85" s="4">
        <f t="shared" si="30"/>
        <v>0</v>
      </c>
      <c r="I85" s="4">
        <f t="shared" si="32"/>
        <v>0</v>
      </c>
      <c r="J85" s="4">
        <f t="shared" si="33"/>
        <v>0</v>
      </c>
      <c r="K85" s="4">
        <f t="shared" si="33"/>
        <v>0</v>
      </c>
      <c r="L85" s="4">
        <f t="shared" si="33"/>
        <v>0</v>
      </c>
      <c r="M85" s="4">
        <f t="shared" si="33"/>
        <v>0</v>
      </c>
    </row>
    <row r="86" spans="1:16" ht="15.75" x14ac:dyDescent="0.25">
      <c r="A86" s="32"/>
      <c r="B86" s="24"/>
      <c r="C86" s="24"/>
      <c r="D86" s="24"/>
      <c r="E86" s="24"/>
      <c r="F86" s="24"/>
      <c r="G86" s="3" t="s">
        <v>20</v>
      </c>
      <c r="H86" s="4">
        <f t="shared" si="30"/>
        <v>800000</v>
      </c>
      <c r="I86" s="4">
        <f t="shared" si="32"/>
        <v>101935.14</v>
      </c>
      <c r="J86" s="4">
        <f t="shared" si="33"/>
        <v>0</v>
      </c>
      <c r="K86" s="4">
        <f t="shared" si="33"/>
        <v>752000</v>
      </c>
      <c r="L86" s="4">
        <f t="shared" si="33"/>
        <v>48000</v>
      </c>
      <c r="M86" s="4">
        <f t="shared" si="33"/>
        <v>0</v>
      </c>
    </row>
    <row r="87" spans="1:16" ht="15.75" x14ac:dyDescent="0.25">
      <c r="A87" s="32"/>
      <c r="B87" s="24"/>
      <c r="C87" s="24"/>
      <c r="D87" s="24"/>
      <c r="E87" s="24"/>
      <c r="F87" s="24"/>
      <c r="G87" s="3" t="s">
        <v>24</v>
      </c>
      <c r="H87" s="4">
        <f t="shared" si="30"/>
        <v>300000</v>
      </c>
      <c r="I87" s="4">
        <f t="shared" si="32"/>
        <v>0</v>
      </c>
      <c r="J87" s="4">
        <f t="shared" si="33"/>
        <v>0</v>
      </c>
      <c r="K87" s="4">
        <f t="shared" si="33"/>
        <v>282000</v>
      </c>
      <c r="L87" s="4">
        <f t="shared" si="33"/>
        <v>18000</v>
      </c>
      <c r="M87" s="4">
        <f t="shared" si="33"/>
        <v>0</v>
      </c>
    </row>
    <row r="88" spans="1:16" ht="15.75" x14ac:dyDescent="0.25">
      <c r="A88" s="32"/>
      <c r="B88" s="24"/>
      <c r="C88" s="24"/>
      <c r="D88" s="24"/>
      <c r="E88" s="24"/>
      <c r="F88" s="24"/>
      <c r="G88" s="3" t="s">
        <v>59</v>
      </c>
      <c r="H88" s="4">
        <f t="shared" si="30"/>
        <v>375979.8</v>
      </c>
      <c r="I88" s="4">
        <f t="shared" si="32"/>
        <v>0</v>
      </c>
      <c r="J88" s="4">
        <f t="shared" si="33"/>
        <v>0</v>
      </c>
      <c r="K88" s="4">
        <f t="shared" si="33"/>
        <v>353421</v>
      </c>
      <c r="L88" s="4">
        <f t="shared" si="33"/>
        <v>22558.799999999999</v>
      </c>
      <c r="M88" s="4">
        <f t="shared" si="33"/>
        <v>0</v>
      </c>
    </row>
    <row r="89" spans="1:16" ht="31.5" x14ac:dyDescent="0.25">
      <c r="A89" s="32"/>
      <c r="B89" s="24"/>
      <c r="C89" s="24"/>
      <c r="D89" s="24"/>
      <c r="E89" s="24"/>
      <c r="F89" s="24"/>
      <c r="G89" s="5" t="s">
        <v>57</v>
      </c>
      <c r="H89" s="4">
        <f>SUM(J89:M89)</f>
        <v>175979.8</v>
      </c>
      <c r="I89" s="4">
        <f>I104</f>
        <v>0</v>
      </c>
      <c r="J89" s="4">
        <f t="shared" ref="J89:M89" si="34">J104</f>
        <v>0</v>
      </c>
      <c r="K89" s="4">
        <f t="shared" si="34"/>
        <v>165421</v>
      </c>
      <c r="L89" s="4">
        <f t="shared" si="34"/>
        <v>10558.8</v>
      </c>
      <c r="M89" s="4">
        <f t="shared" si="34"/>
        <v>0</v>
      </c>
    </row>
    <row r="90" spans="1:16" ht="15.75" x14ac:dyDescent="0.25">
      <c r="A90" s="32"/>
      <c r="B90" s="24"/>
      <c r="C90" s="24"/>
      <c r="D90" s="24"/>
      <c r="E90" s="24"/>
      <c r="F90" s="24"/>
      <c r="G90" s="3" t="s">
        <v>60</v>
      </c>
      <c r="H90" s="4">
        <f t="shared" si="30"/>
        <v>1258750.5</v>
      </c>
      <c r="I90" s="4">
        <f>I105+I119+I132</f>
        <v>0</v>
      </c>
      <c r="J90" s="4">
        <f t="shared" ref="J90:M90" si="35">J105+J119+J132</f>
        <v>875000</v>
      </c>
      <c r="K90" s="4">
        <f t="shared" si="35"/>
        <v>361768.2</v>
      </c>
      <c r="L90" s="4">
        <f t="shared" si="35"/>
        <v>21982.3</v>
      </c>
      <c r="M90" s="4">
        <f t="shared" si="35"/>
        <v>0</v>
      </c>
    </row>
    <row r="91" spans="1:16" ht="31.5" x14ac:dyDescent="0.25">
      <c r="A91" s="32"/>
      <c r="B91" s="24"/>
      <c r="C91" s="24"/>
      <c r="D91" s="24"/>
      <c r="E91" s="24"/>
      <c r="F91" s="24"/>
      <c r="G91" s="5" t="s">
        <v>57</v>
      </c>
      <c r="H91" s="4">
        <f>SUM(J91:M91)</f>
        <v>234442.80000000002</v>
      </c>
      <c r="I91" s="4">
        <f>I106</f>
        <v>0</v>
      </c>
      <c r="J91" s="4">
        <f t="shared" ref="J91:M91" si="36">J106</f>
        <v>0</v>
      </c>
      <c r="K91" s="4">
        <f t="shared" si="36"/>
        <v>220376.2</v>
      </c>
      <c r="L91" s="4">
        <f t="shared" si="36"/>
        <v>14066.6</v>
      </c>
      <c r="M91" s="4">
        <f t="shared" si="36"/>
        <v>0</v>
      </c>
    </row>
    <row r="92" spans="1:16" ht="15.75" x14ac:dyDescent="0.25">
      <c r="A92" s="32"/>
      <c r="B92" s="24"/>
      <c r="C92" s="24"/>
      <c r="D92" s="24"/>
      <c r="E92" s="24"/>
      <c r="F92" s="24"/>
      <c r="G92" s="3" t="s">
        <v>27</v>
      </c>
      <c r="H92" s="4">
        <f t="shared" si="30"/>
        <v>1031620</v>
      </c>
      <c r="I92" s="4">
        <f>I107+I120+I133</f>
        <v>0</v>
      </c>
      <c r="J92" s="4">
        <f t="shared" ref="J92:M94" si="37">J107+J120+J133</f>
        <v>620622</v>
      </c>
      <c r="K92" s="4">
        <f t="shared" si="37"/>
        <v>387734</v>
      </c>
      <c r="L92" s="4">
        <f t="shared" si="37"/>
        <v>23264</v>
      </c>
      <c r="M92" s="4">
        <f t="shared" si="37"/>
        <v>0</v>
      </c>
    </row>
    <row r="93" spans="1:16" ht="15.75" x14ac:dyDescent="0.25">
      <c r="A93" s="32"/>
      <c r="B93" s="24"/>
      <c r="C93" s="24"/>
      <c r="D93" s="24"/>
      <c r="E93" s="24"/>
      <c r="F93" s="24"/>
      <c r="G93" s="3" t="s">
        <v>28</v>
      </c>
      <c r="H93" s="4">
        <f t="shared" si="30"/>
        <v>0</v>
      </c>
      <c r="I93" s="4">
        <f t="shared" ref="I93:J94" si="38">I108+I121+I134</f>
        <v>0</v>
      </c>
      <c r="J93" s="4">
        <f t="shared" si="38"/>
        <v>0</v>
      </c>
      <c r="K93" s="4">
        <f t="shared" si="37"/>
        <v>0</v>
      </c>
      <c r="L93" s="4">
        <f t="shared" ref="L93:M93" si="39">L108+L121+L134</f>
        <v>0</v>
      </c>
      <c r="M93" s="4">
        <f t="shared" si="39"/>
        <v>0</v>
      </c>
    </row>
    <row r="94" spans="1:16" ht="15.75" x14ac:dyDescent="0.25">
      <c r="A94" s="33"/>
      <c r="B94" s="25"/>
      <c r="C94" s="25"/>
      <c r="D94" s="25"/>
      <c r="E94" s="25"/>
      <c r="F94" s="25"/>
      <c r="G94" s="3" t="s">
        <v>63</v>
      </c>
      <c r="H94" s="4">
        <f t="shared" si="30"/>
        <v>0</v>
      </c>
      <c r="I94" s="4">
        <f t="shared" si="38"/>
        <v>0</v>
      </c>
      <c r="J94" s="4">
        <f t="shared" si="38"/>
        <v>0</v>
      </c>
      <c r="K94" s="4">
        <f t="shared" si="37"/>
        <v>0</v>
      </c>
      <c r="L94" s="4">
        <f t="shared" ref="L94:M94" si="40">L109+L122+L135</f>
        <v>0</v>
      </c>
      <c r="M94" s="4">
        <f t="shared" si="40"/>
        <v>0</v>
      </c>
    </row>
    <row r="95" spans="1:16" ht="51.75" customHeight="1" x14ac:dyDescent="0.25">
      <c r="A95" s="31" t="s">
        <v>53</v>
      </c>
      <c r="B95" s="23" t="s">
        <v>58</v>
      </c>
      <c r="C95" s="23" t="s">
        <v>34</v>
      </c>
      <c r="D95" s="36">
        <v>1842349.4000000001</v>
      </c>
      <c r="E95" s="23" t="s">
        <v>32</v>
      </c>
      <c r="F95" s="23" t="s">
        <v>31</v>
      </c>
      <c r="G95" s="3" t="s">
        <v>49</v>
      </c>
      <c r="H95" s="4">
        <f>SUM(J95:M95)</f>
        <v>1842349.4000000001</v>
      </c>
      <c r="I95" s="4">
        <f>I96+I97+I98+I99+I100+I101+I102+I103+I105+I107+I108+I109</f>
        <v>101935.14</v>
      </c>
      <c r="J95" s="4">
        <f t="shared" ref="J95:M95" si="41">J96+J97+J98+J99+J100+J101+J102+J103+J105+J107+J108+J109</f>
        <v>0</v>
      </c>
      <c r="K95" s="4">
        <f>K96+K97+K98+K99+K100+K101+K102+K103+K105+K107+K108+K109</f>
        <v>1731808.3</v>
      </c>
      <c r="L95" s="4">
        <f t="shared" si="41"/>
        <v>110541.1</v>
      </c>
      <c r="M95" s="4">
        <f t="shared" si="41"/>
        <v>0</v>
      </c>
      <c r="O95" s="16"/>
      <c r="P95" s="17"/>
    </row>
    <row r="96" spans="1:16" ht="15.75" x14ac:dyDescent="0.25">
      <c r="A96" s="32"/>
      <c r="B96" s="24"/>
      <c r="C96" s="24"/>
      <c r="D96" s="40"/>
      <c r="E96" s="24"/>
      <c r="F96" s="24"/>
      <c r="G96" s="3" t="s">
        <v>10</v>
      </c>
      <c r="H96" s="4">
        <f>SUM(J96:M96)</f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</row>
    <row r="97" spans="1:14" ht="15.75" x14ac:dyDescent="0.25">
      <c r="A97" s="32"/>
      <c r="B97" s="24"/>
      <c r="C97" s="24"/>
      <c r="D97" s="40"/>
      <c r="E97" s="24"/>
      <c r="F97" s="24"/>
      <c r="G97" s="3" t="s">
        <v>11</v>
      </c>
      <c r="H97" s="4">
        <f t="shared" ref="H97:H109" si="42">SUM(J97:M97)</f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4" ht="15.75" x14ac:dyDescent="0.25">
      <c r="A98" s="32"/>
      <c r="B98" s="24"/>
      <c r="C98" s="24"/>
      <c r="D98" s="40"/>
      <c r="E98" s="24"/>
      <c r="F98" s="24"/>
      <c r="G98" s="3" t="s">
        <v>12</v>
      </c>
      <c r="H98" s="4">
        <f t="shared" si="42"/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4" ht="15.75" x14ac:dyDescent="0.25">
      <c r="A99" s="32"/>
      <c r="B99" s="24"/>
      <c r="C99" s="24"/>
      <c r="D99" s="40"/>
      <c r="E99" s="24"/>
      <c r="F99" s="24"/>
      <c r="G99" s="3" t="s">
        <v>18</v>
      </c>
      <c r="H99" s="4">
        <f t="shared" si="42"/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</row>
    <row r="100" spans="1:14" ht="15.75" x14ac:dyDescent="0.25">
      <c r="A100" s="32"/>
      <c r="B100" s="24"/>
      <c r="C100" s="24"/>
      <c r="D100" s="40"/>
      <c r="E100" s="24"/>
      <c r="F100" s="24"/>
      <c r="G100" s="3" t="s">
        <v>19</v>
      </c>
      <c r="H100" s="4">
        <f t="shared" si="42"/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</row>
    <row r="101" spans="1:14" ht="15.75" x14ac:dyDescent="0.25">
      <c r="A101" s="32"/>
      <c r="B101" s="24"/>
      <c r="C101" s="24"/>
      <c r="D101" s="40"/>
      <c r="E101" s="24"/>
      <c r="F101" s="24"/>
      <c r="G101" s="3" t="s">
        <v>20</v>
      </c>
      <c r="H101" s="4">
        <f t="shared" si="42"/>
        <v>800000</v>
      </c>
      <c r="I101" s="4">
        <v>101935.14</v>
      </c>
      <c r="J101" s="4">
        <v>0</v>
      </c>
      <c r="K101" s="4">
        <v>752000</v>
      </c>
      <c r="L101" s="4">
        <v>48000</v>
      </c>
      <c r="M101" s="4">
        <v>0</v>
      </c>
    </row>
    <row r="102" spans="1:14" ht="15.75" x14ac:dyDescent="0.25">
      <c r="A102" s="32"/>
      <c r="B102" s="24"/>
      <c r="C102" s="24"/>
      <c r="D102" s="40"/>
      <c r="E102" s="24"/>
      <c r="F102" s="24"/>
      <c r="G102" s="3" t="s">
        <v>24</v>
      </c>
      <c r="H102" s="4">
        <f t="shared" si="42"/>
        <v>300000</v>
      </c>
      <c r="I102" s="4">
        <v>0</v>
      </c>
      <c r="J102" s="4">
        <v>0</v>
      </c>
      <c r="K102" s="4">
        <v>282000</v>
      </c>
      <c r="L102" s="4">
        <v>18000</v>
      </c>
      <c r="M102" s="4">
        <v>0</v>
      </c>
    </row>
    <row r="103" spans="1:14" ht="15.75" x14ac:dyDescent="0.25">
      <c r="A103" s="32"/>
      <c r="B103" s="24"/>
      <c r="C103" s="24"/>
      <c r="D103" s="40"/>
      <c r="E103" s="24"/>
      <c r="F103" s="24"/>
      <c r="G103" s="3" t="s">
        <v>59</v>
      </c>
      <c r="H103" s="4">
        <f t="shared" si="42"/>
        <v>375979.8</v>
      </c>
      <c r="I103" s="4">
        <v>0</v>
      </c>
      <c r="J103" s="4">
        <v>0</v>
      </c>
      <c r="K103" s="4">
        <v>353421</v>
      </c>
      <c r="L103" s="4">
        <v>22558.799999999999</v>
      </c>
      <c r="M103" s="4">
        <v>0</v>
      </c>
    </row>
    <row r="104" spans="1:14" ht="31.5" x14ac:dyDescent="0.25">
      <c r="A104" s="32"/>
      <c r="B104" s="24"/>
      <c r="C104" s="24"/>
      <c r="D104" s="40"/>
      <c r="E104" s="24"/>
      <c r="F104" s="24"/>
      <c r="G104" s="5" t="s">
        <v>57</v>
      </c>
      <c r="H104" s="4">
        <f t="shared" si="42"/>
        <v>175979.8</v>
      </c>
      <c r="I104" s="4">
        <v>0</v>
      </c>
      <c r="J104" s="4">
        <v>0</v>
      </c>
      <c r="K104" s="4">
        <v>165421</v>
      </c>
      <c r="L104" s="4">
        <v>10558.8</v>
      </c>
      <c r="M104" s="4">
        <v>0</v>
      </c>
      <c r="N104" s="8"/>
    </row>
    <row r="105" spans="1:14" ht="15.75" x14ac:dyDescent="0.25">
      <c r="A105" s="32"/>
      <c r="B105" s="24"/>
      <c r="C105" s="24"/>
      <c r="D105" s="40"/>
      <c r="E105" s="24"/>
      <c r="F105" s="24"/>
      <c r="G105" s="3" t="s">
        <v>60</v>
      </c>
      <c r="H105" s="4">
        <f t="shared" si="42"/>
        <v>366369.6</v>
      </c>
      <c r="I105" s="4">
        <v>0</v>
      </c>
      <c r="J105" s="4">
        <v>0</v>
      </c>
      <c r="K105" s="4">
        <v>344387.3</v>
      </c>
      <c r="L105" s="4">
        <v>21982.3</v>
      </c>
      <c r="M105" s="4">
        <v>0</v>
      </c>
      <c r="N105" s="7"/>
    </row>
    <row r="106" spans="1:14" ht="31.5" x14ac:dyDescent="0.25">
      <c r="A106" s="32"/>
      <c r="B106" s="24"/>
      <c r="C106" s="24"/>
      <c r="D106" s="40"/>
      <c r="E106" s="24"/>
      <c r="F106" s="24"/>
      <c r="G106" s="5" t="s">
        <v>57</v>
      </c>
      <c r="H106" s="4">
        <f t="shared" si="42"/>
        <v>234442.80000000002</v>
      </c>
      <c r="I106" s="4">
        <v>0</v>
      </c>
      <c r="J106" s="4">
        <v>0</v>
      </c>
      <c r="K106" s="4">
        <v>220376.2</v>
      </c>
      <c r="L106" s="4">
        <v>14066.6</v>
      </c>
      <c r="M106" s="4">
        <v>0</v>
      </c>
      <c r="N106" s="7"/>
    </row>
    <row r="107" spans="1:14" ht="15.75" x14ac:dyDescent="0.25">
      <c r="A107" s="32"/>
      <c r="B107" s="24"/>
      <c r="C107" s="24"/>
      <c r="D107" s="40"/>
      <c r="E107" s="24"/>
      <c r="F107" s="24"/>
      <c r="G107" s="3" t="s">
        <v>27</v>
      </c>
      <c r="H107" s="4">
        <f t="shared" si="42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</row>
    <row r="108" spans="1:14" ht="15.75" x14ac:dyDescent="0.25">
      <c r="A108" s="32"/>
      <c r="B108" s="24"/>
      <c r="C108" s="24"/>
      <c r="D108" s="40"/>
      <c r="E108" s="24"/>
      <c r="F108" s="24"/>
      <c r="G108" s="3" t="s">
        <v>28</v>
      </c>
      <c r="H108" s="4">
        <f t="shared" si="42"/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</row>
    <row r="109" spans="1:14" ht="15.75" x14ac:dyDescent="0.25">
      <c r="A109" s="33"/>
      <c r="B109" s="25"/>
      <c r="C109" s="25"/>
      <c r="D109" s="41"/>
      <c r="E109" s="25"/>
      <c r="F109" s="25"/>
      <c r="G109" s="3" t="s">
        <v>63</v>
      </c>
      <c r="H109" s="4">
        <f t="shared" si="42"/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</row>
    <row r="110" spans="1:14" ht="47.25" customHeight="1" x14ac:dyDescent="0.25">
      <c r="A110" s="31" t="s">
        <v>64</v>
      </c>
      <c r="B110" s="23" t="s">
        <v>58</v>
      </c>
      <c r="C110" s="23" t="s">
        <v>34</v>
      </c>
      <c r="D110" s="36">
        <v>1906620</v>
      </c>
      <c r="E110" s="23" t="s">
        <v>32</v>
      </c>
      <c r="F110" s="23" t="s">
        <v>66</v>
      </c>
      <c r="G110" s="3" t="s">
        <v>49</v>
      </c>
      <c r="H110" s="4">
        <f>SUM(J110:M110)</f>
        <v>1906620</v>
      </c>
      <c r="I110" s="4">
        <v>0</v>
      </c>
      <c r="J110" s="4">
        <f>SUM(J111:J122)</f>
        <v>1495622</v>
      </c>
      <c r="K110" s="4">
        <f t="shared" ref="K110:M110" si="43">SUM(K111:K122)</f>
        <v>387734</v>
      </c>
      <c r="L110" s="4">
        <f t="shared" si="43"/>
        <v>23264</v>
      </c>
      <c r="M110" s="4">
        <f t="shared" si="43"/>
        <v>0</v>
      </c>
    </row>
    <row r="111" spans="1:14" ht="15.75" x14ac:dyDescent="0.25">
      <c r="A111" s="32"/>
      <c r="B111" s="24"/>
      <c r="C111" s="24"/>
      <c r="D111" s="40"/>
      <c r="E111" s="24"/>
      <c r="F111" s="24"/>
      <c r="G111" s="3" t="s">
        <v>10</v>
      </c>
      <c r="H111" s="4">
        <f t="shared" ref="H111:H122" si="44">SUM(J111:M111)</f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4" ht="15.75" x14ac:dyDescent="0.25">
      <c r="A112" s="32"/>
      <c r="B112" s="24"/>
      <c r="C112" s="24"/>
      <c r="D112" s="40"/>
      <c r="E112" s="24"/>
      <c r="F112" s="24"/>
      <c r="G112" s="3" t="s">
        <v>11</v>
      </c>
      <c r="H112" s="4">
        <f t="shared" si="44"/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13" ht="15.75" x14ac:dyDescent="0.25">
      <c r="A113" s="32"/>
      <c r="B113" s="24"/>
      <c r="C113" s="24"/>
      <c r="D113" s="40"/>
      <c r="E113" s="24"/>
      <c r="F113" s="24"/>
      <c r="G113" s="3" t="s">
        <v>12</v>
      </c>
      <c r="H113" s="4">
        <f t="shared" si="44"/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</row>
    <row r="114" spans="1:13" ht="15.75" x14ac:dyDescent="0.25">
      <c r="A114" s="32"/>
      <c r="B114" s="24"/>
      <c r="C114" s="24"/>
      <c r="D114" s="40"/>
      <c r="E114" s="24"/>
      <c r="F114" s="24"/>
      <c r="G114" s="3" t="s">
        <v>18</v>
      </c>
      <c r="H114" s="4">
        <f t="shared" si="44"/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13" ht="15.75" x14ac:dyDescent="0.25">
      <c r="A115" s="32"/>
      <c r="B115" s="24"/>
      <c r="C115" s="24"/>
      <c r="D115" s="40"/>
      <c r="E115" s="24"/>
      <c r="F115" s="24"/>
      <c r="G115" s="3" t="s">
        <v>19</v>
      </c>
      <c r="H115" s="4">
        <f t="shared" si="44"/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13" ht="15.75" x14ac:dyDescent="0.25">
      <c r="A116" s="32"/>
      <c r="B116" s="24"/>
      <c r="C116" s="24"/>
      <c r="D116" s="40"/>
      <c r="E116" s="24"/>
      <c r="F116" s="24"/>
      <c r="G116" s="3" t="s">
        <v>20</v>
      </c>
      <c r="H116" s="4">
        <f t="shared" si="44"/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13" ht="15.75" x14ac:dyDescent="0.25">
      <c r="A117" s="32"/>
      <c r="B117" s="24"/>
      <c r="C117" s="24"/>
      <c r="D117" s="40"/>
      <c r="E117" s="24"/>
      <c r="F117" s="24"/>
      <c r="G117" s="3" t="s">
        <v>24</v>
      </c>
      <c r="H117" s="4">
        <f t="shared" si="44"/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 ht="15.75" x14ac:dyDescent="0.25">
      <c r="A118" s="32"/>
      <c r="B118" s="24"/>
      <c r="C118" s="24"/>
      <c r="D118" s="40"/>
      <c r="E118" s="24"/>
      <c r="F118" s="24"/>
      <c r="G118" s="3" t="s">
        <v>25</v>
      </c>
      <c r="H118" s="4">
        <f t="shared" si="44"/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</row>
    <row r="119" spans="1:13" ht="15.75" x14ac:dyDescent="0.25">
      <c r="A119" s="32"/>
      <c r="B119" s="24"/>
      <c r="C119" s="24"/>
      <c r="D119" s="40"/>
      <c r="E119" s="24"/>
      <c r="F119" s="24"/>
      <c r="G119" s="3" t="s">
        <v>26</v>
      </c>
      <c r="H119" s="4">
        <f t="shared" si="44"/>
        <v>875000</v>
      </c>
      <c r="I119" s="4">
        <v>0</v>
      </c>
      <c r="J119" s="4">
        <v>875000</v>
      </c>
      <c r="K119" s="4">
        <v>0</v>
      </c>
      <c r="L119" s="4">
        <v>0</v>
      </c>
      <c r="M119" s="4">
        <v>0</v>
      </c>
    </row>
    <row r="120" spans="1:13" ht="15.75" x14ac:dyDescent="0.25">
      <c r="A120" s="32"/>
      <c r="B120" s="24"/>
      <c r="C120" s="24"/>
      <c r="D120" s="40"/>
      <c r="E120" s="24"/>
      <c r="F120" s="24"/>
      <c r="G120" s="3" t="s">
        <v>27</v>
      </c>
      <c r="H120" s="4">
        <f>SUM(J120:M120)</f>
        <v>1031620</v>
      </c>
      <c r="I120" s="4">
        <v>0</v>
      </c>
      <c r="J120" s="4">
        <v>620622</v>
      </c>
      <c r="K120" s="4">
        <v>387734</v>
      </c>
      <c r="L120" s="4">
        <v>23264</v>
      </c>
      <c r="M120" s="4">
        <v>0</v>
      </c>
    </row>
    <row r="121" spans="1:13" ht="19.5" customHeight="1" x14ac:dyDescent="0.25">
      <c r="A121" s="32"/>
      <c r="B121" s="24"/>
      <c r="C121" s="24"/>
      <c r="D121" s="40"/>
      <c r="E121" s="24"/>
      <c r="F121" s="24"/>
      <c r="G121" s="3" t="s">
        <v>28</v>
      </c>
      <c r="H121" s="4">
        <f t="shared" si="44"/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</row>
    <row r="122" spans="1:13" ht="19.5" customHeight="1" x14ac:dyDescent="0.25">
      <c r="A122" s="33"/>
      <c r="B122" s="25"/>
      <c r="C122" s="25"/>
      <c r="D122" s="41"/>
      <c r="E122" s="25"/>
      <c r="F122" s="25"/>
      <c r="G122" s="3" t="s">
        <v>63</v>
      </c>
      <c r="H122" s="4">
        <f t="shared" si="44"/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</row>
    <row r="123" spans="1:13" ht="63" customHeight="1" x14ac:dyDescent="0.25">
      <c r="A123" s="31" t="s">
        <v>65</v>
      </c>
      <c r="B123" s="23" t="s">
        <v>58</v>
      </c>
      <c r="C123" s="23" t="s">
        <v>34</v>
      </c>
      <c r="D123" s="36">
        <v>17380.900000000001</v>
      </c>
      <c r="E123" s="23" t="s">
        <v>32</v>
      </c>
      <c r="F123" s="23">
        <v>2023</v>
      </c>
      <c r="G123" s="3" t="s">
        <v>49</v>
      </c>
      <c r="H123" s="4">
        <f>SUM(J123:M123)</f>
        <v>17380.900000000001</v>
      </c>
      <c r="I123" s="4">
        <f>SUM(I124:I135)</f>
        <v>0</v>
      </c>
      <c r="J123" s="4">
        <f>SUM(J124:J135)</f>
        <v>0</v>
      </c>
      <c r="K123" s="4">
        <f>SUM(K124:K135)</f>
        <v>17380.900000000001</v>
      </c>
      <c r="L123" s="4">
        <f t="shared" ref="L123:M123" si="45">SUM(L124:L135)</f>
        <v>0</v>
      </c>
      <c r="M123" s="4">
        <f t="shared" si="45"/>
        <v>0</v>
      </c>
    </row>
    <row r="124" spans="1:13" ht="15.75" x14ac:dyDescent="0.25">
      <c r="A124" s="34"/>
      <c r="B124" s="26"/>
      <c r="C124" s="26"/>
      <c r="D124" s="26"/>
      <c r="E124" s="26"/>
      <c r="F124" s="26"/>
      <c r="G124" s="3" t="s">
        <v>10</v>
      </c>
      <c r="H124" s="4">
        <f t="shared" ref="H124:H134" si="46">SUM(J124:M124)</f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</row>
    <row r="125" spans="1:13" ht="15.75" x14ac:dyDescent="0.25">
      <c r="A125" s="34"/>
      <c r="B125" s="26"/>
      <c r="C125" s="26"/>
      <c r="D125" s="26"/>
      <c r="E125" s="26"/>
      <c r="F125" s="26"/>
      <c r="G125" s="3" t="s">
        <v>11</v>
      </c>
      <c r="H125" s="4">
        <f t="shared" si="46"/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 ht="15.75" x14ac:dyDescent="0.25">
      <c r="A126" s="34"/>
      <c r="B126" s="26"/>
      <c r="C126" s="26"/>
      <c r="D126" s="26"/>
      <c r="E126" s="26"/>
      <c r="F126" s="26"/>
      <c r="G126" s="3" t="s">
        <v>12</v>
      </c>
      <c r="H126" s="4">
        <f t="shared" si="46"/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</row>
    <row r="127" spans="1:13" ht="15.75" x14ac:dyDescent="0.25">
      <c r="A127" s="34"/>
      <c r="B127" s="26"/>
      <c r="C127" s="26"/>
      <c r="D127" s="26"/>
      <c r="E127" s="26"/>
      <c r="F127" s="26"/>
      <c r="G127" s="3" t="s">
        <v>18</v>
      </c>
      <c r="H127" s="4">
        <f t="shared" si="46"/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3" ht="15.75" x14ac:dyDescent="0.25">
      <c r="A128" s="34"/>
      <c r="B128" s="26"/>
      <c r="C128" s="26"/>
      <c r="D128" s="26"/>
      <c r="E128" s="26"/>
      <c r="F128" s="26"/>
      <c r="G128" s="3" t="s">
        <v>19</v>
      </c>
      <c r="H128" s="4">
        <f t="shared" si="46"/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ht="15.75" x14ac:dyDescent="0.25">
      <c r="A129" s="34"/>
      <c r="B129" s="26"/>
      <c r="C129" s="26"/>
      <c r="D129" s="26"/>
      <c r="E129" s="26"/>
      <c r="F129" s="26"/>
      <c r="G129" s="3" t="s">
        <v>20</v>
      </c>
      <c r="H129" s="4">
        <f>SUM(J129:M129)</f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ht="15.75" x14ac:dyDescent="0.25">
      <c r="A130" s="34"/>
      <c r="B130" s="26"/>
      <c r="C130" s="26"/>
      <c r="D130" s="26"/>
      <c r="E130" s="26"/>
      <c r="F130" s="26"/>
      <c r="G130" s="3" t="s">
        <v>24</v>
      </c>
      <c r="H130" s="4">
        <f t="shared" si="46"/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ht="15.75" x14ac:dyDescent="0.25">
      <c r="A131" s="34"/>
      <c r="B131" s="26"/>
      <c r="C131" s="26"/>
      <c r="D131" s="26"/>
      <c r="E131" s="26"/>
      <c r="F131" s="26"/>
      <c r="G131" s="3" t="s">
        <v>25</v>
      </c>
      <c r="H131" s="4">
        <f t="shared" si="46"/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</row>
    <row r="132" spans="1:13" ht="15.75" x14ac:dyDescent="0.25">
      <c r="A132" s="34"/>
      <c r="B132" s="26"/>
      <c r="C132" s="26"/>
      <c r="D132" s="26"/>
      <c r="E132" s="26"/>
      <c r="F132" s="26"/>
      <c r="G132" s="3" t="s">
        <v>26</v>
      </c>
      <c r="H132" s="4">
        <f>SUM(J132:M132)</f>
        <v>17380.900000000001</v>
      </c>
      <c r="I132" s="4">
        <v>0</v>
      </c>
      <c r="J132" s="4">
        <v>0</v>
      </c>
      <c r="K132" s="4">
        <v>17380.900000000001</v>
      </c>
      <c r="L132" s="4">
        <v>0</v>
      </c>
      <c r="M132" s="4">
        <v>0</v>
      </c>
    </row>
    <row r="133" spans="1:13" ht="15.75" x14ac:dyDescent="0.25">
      <c r="A133" s="34"/>
      <c r="B133" s="26"/>
      <c r="C133" s="26"/>
      <c r="D133" s="26"/>
      <c r="E133" s="26"/>
      <c r="F133" s="26"/>
      <c r="G133" s="3" t="s">
        <v>27</v>
      </c>
      <c r="H133" s="4">
        <f t="shared" si="46"/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x14ac:dyDescent="0.25">
      <c r="A134" s="34"/>
      <c r="B134" s="26"/>
      <c r="C134" s="26"/>
      <c r="D134" s="26"/>
      <c r="E134" s="26"/>
      <c r="F134" s="26"/>
      <c r="G134" s="3" t="s">
        <v>28</v>
      </c>
      <c r="H134" s="4">
        <f t="shared" si="46"/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20.25" customHeight="1" x14ac:dyDescent="0.25">
      <c r="A135" s="35"/>
      <c r="B135" s="27"/>
      <c r="C135" s="27"/>
      <c r="D135" s="27"/>
      <c r="E135" s="27"/>
      <c r="F135" s="27"/>
      <c r="G135" s="3" t="s">
        <v>63</v>
      </c>
      <c r="H135" s="4">
        <f>SUM(J135:M135)</f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ht="15.75" customHeight="1" x14ac:dyDescent="0.25">
      <c r="A136" s="28" t="s">
        <v>55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30"/>
    </row>
    <row r="137" spans="1:13" ht="63" customHeight="1" x14ac:dyDescent="0.25">
      <c r="A137" s="31" t="s">
        <v>54</v>
      </c>
      <c r="B137" s="23"/>
      <c r="C137" s="23"/>
      <c r="D137" s="23"/>
      <c r="E137" s="23"/>
      <c r="F137" s="23"/>
      <c r="G137" s="3" t="s">
        <v>44</v>
      </c>
      <c r="H137" s="6">
        <f>SUM(J137:M137)</f>
        <v>1968.1</v>
      </c>
      <c r="I137" s="6">
        <f>SUM(I138:I149)</f>
        <v>1968.1</v>
      </c>
      <c r="J137" s="6">
        <f t="shared" ref="J137" si="47">SUM(J138:J149)</f>
        <v>0</v>
      </c>
      <c r="K137" s="6">
        <f t="shared" ref="K137" si="48">SUM(K138:K149)</f>
        <v>0</v>
      </c>
      <c r="L137" s="6">
        <f>SUM(L138:L149)</f>
        <v>1968.1</v>
      </c>
      <c r="M137" s="6">
        <f t="shared" ref="M137" si="49">SUM(M138:M149)</f>
        <v>0</v>
      </c>
    </row>
    <row r="138" spans="1:13" ht="15.75" x14ac:dyDescent="0.25">
      <c r="A138" s="32"/>
      <c r="B138" s="24"/>
      <c r="C138" s="24"/>
      <c r="D138" s="24"/>
      <c r="E138" s="24"/>
      <c r="F138" s="24"/>
      <c r="G138" s="3" t="s">
        <v>10</v>
      </c>
      <c r="H138" s="6">
        <f t="shared" ref="H138:H149" si="50">SUM(J138:M138)</f>
        <v>1968.1</v>
      </c>
      <c r="I138" s="6">
        <f>I151</f>
        <v>1968.1</v>
      </c>
      <c r="J138" s="6">
        <f t="shared" ref="J138:K138" si="51">J151</f>
        <v>0</v>
      </c>
      <c r="K138" s="6">
        <f t="shared" si="51"/>
        <v>0</v>
      </c>
      <c r="L138" s="6">
        <f>L151</f>
        <v>1968.1</v>
      </c>
      <c r="M138" s="6">
        <f>M151</f>
        <v>0</v>
      </c>
    </row>
    <row r="139" spans="1:13" ht="15.75" customHeight="1" x14ac:dyDescent="0.25">
      <c r="A139" s="32"/>
      <c r="B139" s="24"/>
      <c r="C139" s="24"/>
      <c r="D139" s="24"/>
      <c r="E139" s="24"/>
      <c r="F139" s="24"/>
      <c r="G139" s="3" t="s">
        <v>11</v>
      </c>
      <c r="H139" s="6">
        <f t="shared" si="50"/>
        <v>0</v>
      </c>
      <c r="I139" s="6">
        <f>I152</f>
        <v>0</v>
      </c>
      <c r="J139" s="6">
        <f t="shared" ref="J139:M139" si="52">J152</f>
        <v>0</v>
      </c>
      <c r="K139" s="6">
        <f t="shared" si="52"/>
        <v>0</v>
      </c>
      <c r="L139" s="6">
        <f t="shared" si="52"/>
        <v>0</v>
      </c>
      <c r="M139" s="6">
        <f t="shared" si="52"/>
        <v>0</v>
      </c>
    </row>
    <row r="140" spans="1:13" ht="15.75" customHeight="1" x14ac:dyDescent="0.25">
      <c r="A140" s="32"/>
      <c r="B140" s="24"/>
      <c r="C140" s="24"/>
      <c r="D140" s="24"/>
      <c r="E140" s="24"/>
      <c r="F140" s="24"/>
      <c r="G140" s="3" t="s">
        <v>12</v>
      </c>
      <c r="H140" s="6">
        <f t="shared" si="50"/>
        <v>0</v>
      </c>
      <c r="I140" s="6">
        <f t="shared" ref="I140:M149" si="53">I153</f>
        <v>0</v>
      </c>
      <c r="J140" s="6">
        <f t="shared" si="53"/>
        <v>0</v>
      </c>
      <c r="K140" s="6">
        <f t="shared" si="53"/>
        <v>0</v>
      </c>
      <c r="L140" s="6">
        <f t="shared" si="53"/>
        <v>0</v>
      </c>
      <c r="M140" s="6">
        <f t="shared" si="53"/>
        <v>0</v>
      </c>
    </row>
    <row r="141" spans="1:13" ht="15.75" customHeight="1" x14ac:dyDescent="0.25">
      <c r="A141" s="32"/>
      <c r="B141" s="24"/>
      <c r="C141" s="24"/>
      <c r="D141" s="24"/>
      <c r="E141" s="24"/>
      <c r="F141" s="24"/>
      <c r="G141" s="3" t="s">
        <v>18</v>
      </c>
      <c r="H141" s="6">
        <f t="shared" si="50"/>
        <v>0</v>
      </c>
      <c r="I141" s="6">
        <f t="shared" si="53"/>
        <v>0</v>
      </c>
      <c r="J141" s="6">
        <f t="shared" si="53"/>
        <v>0</v>
      </c>
      <c r="K141" s="6">
        <f t="shared" si="53"/>
        <v>0</v>
      </c>
      <c r="L141" s="6">
        <f t="shared" si="53"/>
        <v>0</v>
      </c>
      <c r="M141" s="6">
        <f t="shared" si="53"/>
        <v>0</v>
      </c>
    </row>
    <row r="142" spans="1:13" ht="15.75" customHeight="1" x14ac:dyDescent="0.25">
      <c r="A142" s="32"/>
      <c r="B142" s="24"/>
      <c r="C142" s="24"/>
      <c r="D142" s="24"/>
      <c r="E142" s="24"/>
      <c r="F142" s="24"/>
      <c r="G142" s="3" t="s">
        <v>19</v>
      </c>
      <c r="H142" s="6">
        <f t="shared" si="50"/>
        <v>0</v>
      </c>
      <c r="I142" s="6">
        <f t="shared" si="53"/>
        <v>0</v>
      </c>
      <c r="J142" s="6">
        <f t="shared" si="53"/>
        <v>0</v>
      </c>
      <c r="K142" s="6">
        <f t="shared" si="53"/>
        <v>0</v>
      </c>
      <c r="L142" s="6">
        <f t="shared" si="53"/>
        <v>0</v>
      </c>
      <c r="M142" s="6">
        <f t="shared" si="53"/>
        <v>0</v>
      </c>
    </row>
    <row r="143" spans="1:13" ht="15.75" customHeight="1" x14ac:dyDescent="0.25">
      <c r="A143" s="32"/>
      <c r="B143" s="24"/>
      <c r="C143" s="24"/>
      <c r="D143" s="24"/>
      <c r="E143" s="24"/>
      <c r="F143" s="24"/>
      <c r="G143" s="3" t="s">
        <v>20</v>
      </c>
      <c r="H143" s="6">
        <f t="shared" si="50"/>
        <v>0</v>
      </c>
      <c r="I143" s="6">
        <f t="shared" si="53"/>
        <v>0</v>
      </c>
      <c r="J143" s="6">
        <f t="shared" si="53"/>
        <v>0</v>
      </c>
      <c r="K143" s="6">
        <f t="shared" si="53"/>
        <v>0</v>
      </c>
      <c r="L143" s="6">
        <f t="shared" si="53"/>
        <v>0</v>
      </c>
      <c r="M143" s="6">
        <f t="shared" si="53"/>
        <v>0</v>
      </c>
    </row>
    <row r="144" spans="1:13" ht="15.75" customHeight="1" x14ac:dyDescent="0.25">
      <c r="A144" s="32"/>
      <c r="B144" s="24"/>
      <c r="C144" s="24"/>
      <c r="D144" s="24"/>
      <c r="E144" s="24"/>
      <c r="F144" s="24"/>
      <c r="G144" s="3" t="s">
        <v>24</v>
      </c>
      <c r="H144" s="6">
        <f>SUM(J144:M144)</f>
        <v>0</v>
      </c>
      <c r="I144" s="6">
        <f t="shared" si="53"/>
        <v>0</v>
      </c>
      <c r="J144" s="6">
        <f t="shared" si="53"/>
        <v>0</v>
      </c>
      <c r="K144" s="6">
        <f t="shared" si="53"/>
        <v>0</v>
      </c>
      <c r="L144" s="6">
        <f t="shared" si="53"/>
        <v>0</v>
      </c>
      <c r="M144" s="6">
        <f t="shared" si="53"/>
        <v>0</v>
      </c>
    </row>
    <row r="145" spans="1:13" ht="15.75" customHeight="1" x14ac:dyDescent="0.25">
      <c r="A145" s="32"/>
      <c r="B145" s="24"/>
      <c r="C145" s="24"/>
      <c r="D145" s="24"/>
      <c r="E145" s="24"/>
      <c r="F145" s="24"/>
      <c r="G145" s="3" t="s">
        <v>25</v>
      </c>
      <c r="H145" s="6">
        <f t="shared" si="50"/>
        <v>0</v>
      </c>
      <c r="I145" s="6">
        <f t="shared" si="53"/>
        <v>0</v>
      </c>
      <c r="J145" s="6">
        <f t="shared" si="53"/>
        <v>0</v>
      </c>
      <c r="K145" s="6">
        <f t="shared" si="53"/>
        <v>0</v>
      </c>
      <c r="L145" s="6">
        <f t="shared" si="53"/>
        <v>0</v>
      </c>
      <c r="M145" s="6">
        <f t="shared" si="53"/>
        <v>0</v>
      </c>
    </row>
    <row r="146" spans="1:13" ht="15.75" customHeight="1" x14ac:dyDescent="0.25">
      <c r="A146" s="32"/>
      <c r="B146" s="24"/>
      <c r="C146" s="24"/>
      <c r="D146" s="24"/>
      <c r="E146" s="24"/>
      <c r="F146" s="24"/>
      <c r="G146" s="3" t="s">
        <v>26</v>
      </c>
      <c r="H146" s="6">
        <f t="shared" si="50"/>
        <v>0</v>
      </c>
      <c r="I146" s="6">
        <f t="shared" si="53"/>
        <v>0</v>
      </c>
      <c r="J146" s="6">
        <f t="shared" si="53"/>
        <v>0</v>
      </c>
      <c r="K146" s="6">
        <f t="shared" si="53"/>
        <v>0</v>
      </c>
      <c r="L146" s="6">
        <f t="shared" si="53"/>
        <v>0</v>
      </c>
      <c r="M146" s="6">
        <f t="shared" si="53"/>
        <v>0</v>
      </c>
    </row>
    <row r="147" spans="1:13" ht="15.75" customHeight="1" x14ac:dyDescent="0.25">
      <c r="A147" s="32"/>
      <c r="B147" s="24"/>
      <c r="C147" s="24"/>
      <c r="D147" s="24"/>
      <c r="E147" s="24"/>
      <c r="F147" s="24"/>
      <c r="G147" s="3" t="s">
        <v>27</v>
      </c>
      <c r="H147" s="6">
        <f t="shared" si="50"/>
        <v>0</v>
      </c>
      <c r="I147" s="6">
        <f t="shared" si="53"/>
        <v>0</v>
      </c>
      <c r="J147" s="6">
        <f t="shared" si="53"/>
        <v>0</v>
      </c>
      <c r="K147" s="6">
        <f t="shared" si="53"/>
        <v>0</v>
      </c>
      <c r="L147" s="6">
        <f t="shared" si="53"/>
        <v>0</v>
      </c>
      <c r="M147" s="6">
        <f t="shared" si="53"/>
        <v>0</v>
      </c>
    </row>
    <row r="148" spans="1:13" ht="15.75" customHeight="1" x14ac:dyDescent="0.25">
      <c r="A148" s="32"/>
      <c r="B148" s="24"/>
      <c r="C148" s="24"/>
      <c r="D148" s="24"/>
      <c r="E148" s="24"/>
      <c r="F148" s="24"/>
      <c r="G148" s="3" t="s">
        <v>28</v>
      </c>
      <c r="H148" s="6">
        <f t="shared" si="50"/>
        <v>0</v>
      </c>
      <c r="I148" s="6">
        <f t="shared" si="53"/>
        <v>0</v>
      </c>
      <c r="J148" s="6">
        <f t="shared" si="53"/>
        <v>0</v>
      </c>
      <c r="K148" s="6">
        <f t="shared" si="53"/>
        <v>0</v>
      </c>
      <c r="L148" s="6">
        <f t="shared" si="53"/>
        <v>0</v>
      </c>
      <c r="M148" s="6">
        <f t="shared" si="53"/>
        <v>0</v>
      </c>
    </row>
    <row r="149" spans="1:13" ht="15.75" customHeight="1" x14ac:dyDescent="0.25">
      <c r="A149" s="33"/>
      <c r="B149" s="25"/>
      <c r="C149" s="25"/>
      <c r="D149" s="25"/>
      <c r="E149" s="25"/>
      <c r="F149" s="25"/>
      <c r="G149" s="3" t="s">
        <v>63</v>
      </c>
      <c r="H149" s="6">
        <f t="shared" si="50"/>
        <v>0</v>
      </c>
      <c r="I149" s="6">
        <f t="shared" si="53"/>
        <v>0</v>
      </c>
      <c r="J149" s="6">
        <f t="shared" si="53"/>
        <v>0</v>
      </c>
      <c r="K149" s="6">
        <f t="shared" si="53"/>
        <v>0</v>
      </c>
      <c r="L149" s="6">
        <f t="shared" si="53"/>
        <v>0</v>
      </c>
      <c r="M149" s="6">
        <f t="shared" si="53"/>
        <v>0</v>
      </c>
    </row>
    <row r="150" spans="1:13" ht="50.25" customHeight="1" x14ac:dyDescent="0.25">
      <c r="A150" s="31" t="s">
        <v>61</v>
      </c>
      <c r="B150" s="23" t="s">
        <v>33</v>
      </c>
      <c r="C150" s="23" t="s">
        <v>16</v>
      </c>
      <c r="D150" s="37">
        <v>226928.5</v>
      </c>
      <c r="E150" s="23" t="s">
        <v>17</v>
      </c>
      <c r="F150" s="23">
        <v>2015</v>
      </c>
      <c r="G150" s="3" t="s">
        <v>49</v>
      </c>
      <c r="H150" s="6">
        <f>SUM(J150:M150)</f>
        <v>1968.1</v>
      </c>
      <c r="I150" s="6">
        <f>SUM(I151:I162)</f>
        <v>1968.1</v>
      </c>
      <c r="J150" s="6">
        <f t="shared" ref="J150:M150" si="54">SUM(J151:J162)</f>
        <v>0</v>
      </c>
      <c r="K150" s="6">
        <f t="shared" si="54"/>
        <v>0</v>
      </c>
      <c r="L150" s="6">
        <f t="shared" si="54"/>
        <v>1968.1</v>
      </c>
      <c r="M150" s="6">
        <f t="shared" si="54"/>
        <v>0</v>
      </c>
    </row>
    <row r="151" spans="1:13" ht="15.75" x14ac:dyDescent="0.25">
      <c r="A151" s="32"/>
      <c r="B151" s="24"/>
      <c r="C151" s="24"/>
      <c r="D151" s="38"/>
      <c r="E151" s="24"/>
      <c r="F151" s="24"/>
      <c r="G151" s="3" t="s">
        <v>10</v>
      </c>
      <c r="H151" s="6">
        <f t="shared" ref="H151:H162" si="55">SUM(J151:M151)</f>
        <v>1968.1</v>
      </c>
      <c r="I151" s="6">
        <v>1968.1</v>
      </c>
      <c r="J151" s="6">
        <v>0</v>
      </c>
      <c r="K151" s="6">
        <v>0</v>
      </c>
      <c r="L151" s="6">
        <v>1968.1</v>
      </c>
      <c r="M151" s="6">
        <v>0</v>
      </c>
    </row>
    <row r="152" spans="1:13" ht="15.75" customHeight="1" x14ac:dyDescent="0.25">
      <c r="A152" s="32"/>
      <c r="B152" s="24"/>
      <c r="C152" s="24"/>
      <c r="D152" s="38"/>
      <c r="E152" s="24"/>
      <c r="F152" s="24"/>
      <c r="G152" s="3" t="s">
        <v>11</v>
      </c>
      <c r="H152" s="6">
        <f t="shared" si="55"/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</row>
    <row r="153" spans="1:13" ht="15.75" customHeight="1" x14ac:dyDescent="0.25">
      <c r="A153" s="32"/>
      <c r="B153" s="24"/>
      <c r="C153" s="24"/>
      <c r="D153" s="38"/>
      <c r="E153" s="24"/>
      <c r="F153" s="24"/>
      <c r="G153" s="3" t="s">
        <v>12</v>
      </c>
      <c r="H153" s="6">
        <f t="shared" si="55"/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</row>
    <row r="154" spans="1:13" ht="15.75" customHeight="1" x14ac:dyDescent="0.25">
      <c r="A154" s="32"/>
      <c r="B154" s="24"/>
      <c r="C154" s="24"/>
      <c r="D154" s="38"/>
      <c r="E154" s="24"/>
      <c r="F154" s="24"/>
      <c r="G154" s="3" t="s">
        <v>18</v>
      </c>
      <c r="H154" s="6">
        <f t="shared" si="55"/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</row>
    <row r="155" spans="1:13" ht="15.75" customHeight="1" x14ac:dyDescent="0.25">
      <c r="A155" s="32"/>
      <c r="B155" s="24"/>
      <c r="C155" s="24"/>
      <c r="D155" s="38"/>
      <c r="E155" s="24"/>
      <c r="F155" s="24"/>
      <c r="G155" s="3" t="s">
        <v>19</v>
      </c>
      <c r="H155" s="6">
        <f t="shared" si="55"/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</row>
    <row r="156" spans="1:13" ht="15.75" customHeight="1" x14ac:dyDescent="0.25">
      <c r="A156" s="32"/>
      <c r="B156" s="24"/>
      <c r="C156" s="24"/>
      <c r="D156" s="38"/>
      <c r="E156" s="24"/>
      <c r="F156" s="24"/>
      <c r="G156" s="3" t="s">
        <v>20</v>
      </c>
      <c r="H156" s="6">
        <f t="shared" si="55"/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</row>
    <row r="157" spans="1:13" ht="15.75" customHeight="1" x14ac:dyDescent="0.25">
      <c r="A157" s="32"/>
      <c r="B157" s="24"/>
      <c r="C157" s="24"/>
      <c r="D157" s="38"/>
      <c r="E157" s="24"/>
      <c r="F157" s="24"/>
      <c r="G157" s="3" t="s">
        <v>24</v>
      </c>
      <c r="H157" s="6">
        <f t="shared" si="55"/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</row>
    <row r="158" spans="1:13" ht="15.75" customHeight="1" x14ac:dyDescent="0.25">
      <c r="A158" s="32"/>
      <c r="B158" s="24"/>
      <c r="C158" s="24"/>
      <c r="D158" s="38"/>
      <c r="E158" s="24"/>
      <c r="F158" s="24"/>
      <c r="G158" s="3" t="s">
        <v>25</v>
      </c>
      <c r="H158" s="6">
        <f t="shared" si="55"/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</row>
    <row r="159" spans="1:13" ht="15.75" customHeight="1" x14ac:dyDescent="0.25">
      <c r="A159" s="32"/>
      <c r="B159" s="24"/>
      <c r="C159" s="24"/>
      <c r="D159" s="38"/>
      <c r="E159" s="24"/>
      <c r="F159" s="24"/>
      <c r="G159" s="3" t="s">
        <v>26</v>
      </c>
      <c r="H159" s="6">
        <f t="shared" si="55"/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</row>
    <row r="160" spans="1:13" ht="15.75" customHeight="1" x14ac:dyDescent="0.25">
      <c r="A160" s="32"/>
      <c r="B160" s="24"/>
      <c r="C160" s="24"/>
      <c r="D160" s="38"/>
      <c r="E160" s="24"/>
      <c r="F160" s="24"/>
      <c r="G160" s="3" t="s">
        <v>27</v>
      </c>
      <c r="H160" s="6">
        <f t="shared" si="55"/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</row>
    <row r="161" spans="1:15" ht="15.75" customHeight="1" x14ac:dyDescent="0.25">
      <c r="A161" s="32"/>
      <c r="B161" s="24"/>
      <c r="C161" s="24"/>
      <c r="D161" s="38"/>
      <c r="E161" s="24"/>
      <c r="F161" s="24"/>
      <c r="G161" s="3" t="s">
        <v>28</v>
      </c>
      <c r="H161" s="6">
        <f t="shared" si="55"/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</row>
    <row r="162" spans="1:15" ht="15.75" customHeight="1" x14ac:dyDescent="0.25">
      <c r="A162" s="33"/>
      <c r="B162" s="25"/>
      <c r="C162" s="25"/>
      <c r="D162" s="39"/>
      <c r="E162" s="25"/>
      <c r="F162" s="25"/>
      <c r="G162" s="3" t="s">
        <v>63</v>
      </c>
      <c r="H162" s="6">
        <f t="shared" si="55"/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</row>
    <row r="164" spans="1:15" s="12" customFormat="1" ht="18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</sheetData>
  <mergeCells count="82">
    <mergeCell ref="F80:F94"/>
    <mergeCell ref="A95:A109"/>
    <mergeCell ref="B95:B109"/>
    <mergeCell ref="C95:C109"/>
    <mergeCell ref="D95:D109"/>
    <mergeCell ref="E95:E109"/>
    <mergeCell ref="F95:F109"/>
    <mergeCell ref="A80:A94"/>
    <mergeCell ref="B80:B94"/>
    <mergeCell ref="C80:C94"/>
    <mergeCell ref="D80:D94"/>
    <mergeCell ref="E80:E94"/>
    <mergeCell ref="F51:F65"/>
    <mergeCell ref="A66:A79"/>
    <mergeCell ref="B66:B79"/>
    <mergeCell ref="C66:C79"/>
    <mergeCell ref="D66:D79"/>
    <mergeCell ref="E66:E79"/>
    <mergeCell ref="F66:F79"/>
    <mergeCell ref="A51:A65"/>
    <mergeCell ref="B51:B65"/>
    <mergeCell ref="C51:C65"/>
    <mergeCell ref="D51:D65"/>
    <mergeCell ref="E51:E65"/>
    <mergeCell ref="A35:A50"/>
    <mergeCell ref="B35:B50"/>
    <mergeCell ref="C35:C50"/>
    <mergeCell ref="D35:D50"/>
    <mergeCell ref="E35:E50"/>
    <mergeCell ref="A16:A33"/>
    <mergeCell ref="B16:B33"/>
    <mergeCell ref="C16:C33"/>
    <mergeCell ref="D16:D33"/>
    <mergeCell ref="E16:E33"/>
    <mergeCell ref="K8:M8"/>
    <mergeCell ref="A137:A149"/>
    <mergeCell ref="F12:F14"/>
    <mergeCell ref="C12:C14"/>
    <mergeCell ref="D12:D14"/>
    <mergeCell ref="A34:M34"/>
    <mergeCell ref="F16:F33"/>
    <mergeCell ref="A110:A122"/>
    <mergeCell ref="B110:B122"/>
    <mergeCell ref="C110:C122"/>
    <mergeCell ref="D110:D122"/>
    <mergeCell ref="E110:E122"/>
    <mergeCell ref="F110:F122"/>
    <mergeCell ref="D137:D149"/>
    <mergeCell ref="C137:C149"/>
    <mergeCell ref="F35:F50"/>
    <mergeCell ref="F150:F162"/>
    <mergeCell ref="F123:F135"/>
    <mergeCell ref="E137:E149"/>
    <mergeCell ref="F137:F149"/>
    <mergeCell ref="A136:M136"/>
    <mergeCell ref="A150:A162"/>
    <mergeCell ref="B150:B162"/>
    <mergeCell ref="B137:B149"/>
    <mergeCell ref="A123:A135"/>
    <mergeCell ref="B123:B135"/>
    <mergeCell ref="C123:C135"/>
    <mergeCell ref="D123:D135"/>
    <mergeCell ref="E123:E135"/>
    <mergeCell ref="C150:C162"/>
    <mergeCell ref="D150:D162"/>
    <mergeCell ref="E150:E162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G13:G14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Немчинова Марина Алексеевна</cp:lastModifiedBy>
  <cp:lastPrinted>2023-06-09T01:32:45Z</cp:lastPrinted>
  <dcterms:created xsi:type="dcterms:W3CDTF">2014-05-19T06:59:30Z</dcterms:created>
  <dcterms:modified xsi:type="dcterms:W3CDTF">2023-10-27T05:08:14Z</dcterms:modified>
</cp:coreProperties>
</file>