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valeva\Desktop\Уточнение программы подсветка\Уточнение программы - апрель ( дополнение)\"/>
    </mc:Choice>
  </mc:AlternateContent>
  <bookViews>
    <workbookView xWindow="0" yWindow="65" windowWidth="20736" windowHeight="11756"/>
  </bookViews>
  <sheets>
    <sheet name="приложение" sheetId="3" r:id="rId1"/>
  </sheets>
  <definedNames>
    <definedName name="_xlnm.Print_Titles" localSheetId="0">приложение!$A:$A,приложение!$5:$7</definedName>
    <definedName name="_xlnm.Print_Area" localSheetId="0">приложение!$A$1:$N$119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3" i="3" l="1"/>
  <c r="C14" i="3" l="1"/>
  <c r="C113" i="3" s="1"/>
  <c r="L113" i="3" l="1"/>
  <c r="H113" i="3"/>
  <c r="M97" i="3" l="1"/>
  <c r="M66" i="3"/>
  <c r="I66" i="3"/>
  <c r="M67" i="3"/>
  <c r="I67" i="3"/>
  <c r="M11" i="3"/>
  <c r="I11" i="3"/>
  <c r="K108" i="3" l="1"/>
  <c r="K106" i="3"/>
  <c r="K105" i="3"/>
  <c r="L102" i="3"/>
  <c r="L101" i="3" s="1"/>
  <c r="M101" i="3" s="1"/>
  <c r="M100" i="3"/>
  <c r="M99" i="3"/>
  <c r="M98" i="3"/>
  <c r="M96" i="3"/>
  <c r="L94" i="3"/>
  <c r="M94" i="3" s="1"/>
  <c r="L93" i="3"/>
  <c r="L92" i="3" s="1"/>
  <c r="K92" i="3"/>
  <c r="M91" i="3"/>
  <c r="M90" i="3"/>
  <c r="M89" i="3"/>
  <c r="M88" i="3"/>
  <c r="M87" i="3"/>
  <c r="M86" i="3"/>
  <c r="M84" i="3"/>
  <c r="M82" i="3"/>
  <c r="L79" i="3"/>
  <c r="M79" i="3" s="1"/>
  <c r="L78" i="3"/>
  <c r="L77" i="3"/>
  <c r="L106" i="3" s="1"/>
  <c r="L76" i="3"/>
  <c r="M76" i="3" s="1"/>
  <c r="K75" i="3"/>
  <c r="M74" i="3"/>
  <c r="M73" i="3"/>
  <c r="M72" i="3"/>
  <c r="M71" i="3"/>
  <c r="M70" i="3"/>
  <c r="M69" i="3"/>
  <c r="M68" i="3"/>
  <c r="M65" i="3"/>
  <c r="M64" i="3"/>
  <c r="M63" i="3"/>
  <c r="M61" i="3"/>
  <c r="M60" i="3"/>
  <c r="M59" i="3"/>
  <c r="M58" i="3"/>
  <c r="M57" i="3"/>
  <c r="M56" i="3"/>
  <c r="M54" i="3"/>
  <c r="M53" i="3"/>
  <c r="M52" i="3"/>
  <c r="M50" i="3"/>
  <c r="M49" i="3"/>
  <c r="M48" i="3"/>
  <c r="M46" i="3"/>
  <c r="M45" i="3"/>
  <c r="M44" i="3"/>
  <c r="L43" i="3"/>
  <c r="K43" i="3"/>
  <c r="M42" i="3"/>
  <c r="M41" i="3"/>
  <c r="M40" i="3"/>
  <c r="M36" i="3"/>
  <c r="M34" i="3"/>
  <c r="M32" i="3"/>
  <c r="M31" i="3"/>
  <c r="M30" i="3"/>
  <c r="M28" i="3"/>
  <c r="M27" i="3"/>
  <c r="M25" i="3"/>
  <c r="M24" i="3"/>
  <c r="M22" i="3"/>
  <c r="M21" i="3"/>
  <c r="M19" i="3"/>
  <c r="M18" i="3"/>
  <c r="M17" i="3"/>
  <c r="M16" i="3"/>
  <c r="M15" i="3"/>
  <c r="M14" i="3"/>
  <c r="M13" i="3"/>
  <c r="M9" i="3"/>
  <c r="G108" i="3"/>
  <c r="G106" i="3"/>
  <c r="G105" i="3"/>
  <c r="H102" i="3"/>
  <c r="I102" i="3" s="1"/>
  <c r="I100" i="3"/>
  <c r="I99" i="3"/>
  <c r="I98" i="3"/>
  <c r="I97" i="3"/>
  <c r="I96" i="3"/>
  <c r="H94" i="3"/>
  <c r="I94" i="3" s="1"/>
  <c r="H93" i="3"/>
  <c r="I93" i="3" s="1"/>
  <c r="G92" i="3"/>
  <c r="I91" i="3"/>
  <c r="I90" i="3"/>
  <c r="I89" i="3"/>
  <c r="I88" i="3"/>
  <c r="I87" i="3"/>
  <c r="I86" i="3"/>
  <c r="I84" i="3"/>
  <c r="I82" i="3"/>
  <c r="H79" i="3"/>
  <c r="H108" i="3" s="1"/>
  <c r="H78" i="3"/>
  <c r="H77" i="3"/>
  <c r="H106" i="3" s="1"/>
  <c r="H76" i="3"/>
  <c r="H105" i="3" s="1"/>
  <c r="G75" i="3"/>
  <c r="I74" i="3"/>
  <c r="I73" i="3"/>
  <c r="I72" i="3"/>
  <c r="I71" i="3"/>
  <c r="I70" i="3"/>
  <c r="I69" i="3"/>
  <c r="I68" i="3"/>
  <c r="I65" i="3"/>
  <c r="I64" i="3"/>
  <c r="I63" i="3"/>
  <c r="I61" i="3"/>
  <c r="I60" i="3"/>
  <c r="I59" i="3"/>
  <c r="I58" i="3"/>
  <c r="I57" i="3"/>
  <c r="I56" i="3"/>
  <c r="I54" i="3"/>
  <c r="I53" i="3"/>
  <c r="I52" i="3"/>
  <c r="I50" i="3"/>
  <c r="I49" i="3"/>
  <c r="I48" i="3"/>
  <c r="I46" i="3"/>
  <c r="I45" i="3"/>
  <c r="I44" i="3"/>
  <c r="H43" i="3"/>
  <c r="G43" i="3"/>
  <c r="I42" i="3"/>
  <c r="I41" i="3"/>
  <c r="I40" i="3"/>
  <c r="I36" i="3"/>
  <c r="I34" i="3"/>
  <c r="I32" i="3"/>
  <c r="I31" i="3"/>
  <c r="I30" i="3"/>
  <c r="I28" i="3"/>
  <c r="I27" i="3"/>
  <c r="I25" i="3"/>
  <c r="I24" i="3"/>
  <c r="I22" i="3"/>
  <c r="I21" i="3"/>
  <c r="I19" i="3"/>
  <c r="I18" i="3"/>
  <c r="I17" i="3"/>
  <c r="I16" i="3"/>
  <c r="I15" i="3"/>
  <c r="I14" i="3"/>
  <c r="I13" i="3"/>
  <c r="I9" i="3"/>
  <c r="H101" i="3" l="1"/>
  <c r="I101" i="3" s="1"/>
  <c r="L107" i="3"/>
  <c r="M107" i="3" s="1"/>
  <c r="I106" i="3"/>
  <c r="G104" i="3"/>
  <c r="H92" i="3"/>
  <c r="I43" i="3"/>
  <c r="H107" i="3"/>
  <c r="I107" i="3" s="1"/>
  <c r="I108" i="3"/>
  <c r="M43" i="3"/>
  <c r="M106" i="3"/>
  <c r="L75" i="3"/>
  <c r="M77" i="3"/>
  <c r="M102" i="3"/>
  <c r="M93" i="3"/>
  <c r="M92" i="3" s="1"/>
  <c r="K104" i="3"/>
  <c r="L105" i="3"/>
  <c r="L108" i="3"/>
  <c r="M108" i="3" s="1"/>
  <c r="M78" i="3"/>
  <c r="I105" i="3"/>
  <c r="I92" i="3"/>
  <c r="I78" i="3"/>
  <c r="H75" i="3"/>
  <c r="I76" i="3"/>
  <c r="I77" i="3"/>
  <c r="I79" i="3"/>
  <c r="D42" i="3"/>
  <c r="H104" i="3" l="1"/>
  <c r="I104" i="3"/>
  <c r="M75" i="3"/>
  <c r="L104" i="3"/>
  <c r="M105" i="3"/>
  <c r="M104" i="3" s="1"/>
  <c r="I75" i="3"/>
  <c r="C43" i="3"/>
  <c r="B43" i="3"/>
  <c r="D44" i="3"/>
  <c r="D54" i="3" l="1"/>
  <c r="D53" i="3"/>
  <c r="D52" i="3"/>
  <c r="D34" i="3" l="1"/>
  <c r="D25" i="3"/>
  <c r="D24" i="3"/>
  <c r="D22" i="3"/>
  <c r="D21" i="3"/>
  <c r="D13" i="3"/>
  <c r="D11" i="3"/>
  <c r="C78" i="3" l="1"/>
  <c r="C102" i="3" l="1"/>
  <c r="C94" i="3"/>
  <c r="C79" i="3"/>
  <c r="C77" i="3"/>
  <c r="C76" i="3"/>
  <c r="D40" i="3"/>
  <c r="D41" i="3"/>
  <c r="D36" i="3"/>
  <c r="D31" i="3"/>
  <c r="D30" i="3"/>
  <c r="D28" i="3"/>
  <c r="D27" i="3"/>
  <c r="D15" i="3"/>
  <c r="D46" i="3" l="1"/>
  <c r="D45" i="3"/>
  <c r="D43" i="3" s="1"/>
  <c r="B106" i="3" l="1"/>
  <c r="C93" i="3"/>
  <c r="C106" i="3" s="1"/>
  <c r="D86" i="3"/>
  <c r="D84" i="3"/>
  <c r="D50" i="3"/>
  <c r="D32" i="3"/>
  <c r="D17" i="3"/>
  <c r="D16" i="3"/>
  <c r="D18" i="3"/>
  <c r="C107" i="3" l="1"/>
  <c r="B105" i="3"/>
  <c r="C105" i="3" l="1"/>
  <c r="D9" i="3" l="1"/>
  <c r="D79" i="3" l="1"/>
  <c r="C108" i="3"/>
  <c r="B108" i="3"/>
  <c r="B104" i="3" s="1"/>
  <c r="D82" i="3"/>
  <c r="D74" i="3"/>
  <c r="D78" i="3"/>
  <c r="B75" i="3"/>
  <c r="D64" i="3"/>
  <c r="D63" i="3"/>
  <c r="D57" i="3"/>
  <c r="D56" i="3"/>
  <c r="D58" i="3"/>
  <c r="D49" i="3"/>
  <c r="D48" i="3"/>
  <c r="D19" i="3"/>
  <c r="D106" i="3" l="1"/>
  <c r="D105" i="3"/>
  <c r="C75" i="3"/>
  <c r="C101" i="3"/>
  <c r="D76" i="3" l="1"/>
  <c r="D99" i="3"/>
  <c r="D100" i="3"/>
  <c r="D89" i="3"/>
  <c r="D88" i="3"/>
  <c r="D98" i="3"/>
  <c r="D59" i="3" l="1"/>
  <c r="D60" i="3" l="1"/>
  <c r="D69" i="3" l="1"/>
  <c r="D65" i="3"/>
  <c r="D61" i="3"/>
  <c r="D67" i="3" l="1"/>
  <c r="D66" i="3"/>
  <c r="D91" i="3" l="1"/>
  <c r="D14" i="3"/>
  <c r="D101" i="3" l="1"/>
  <c r="D96" i="3"/>
  <c r="B92" i="3"/>
  <c r="D90" i="3"/>
  <c r="D87" i="3"/>
  <c r="D107" i="3" l="1"/>
  <c r="C104" i="3"/>
  <c r="D94" i="3"/>
  <c r="C92" i="3"/>
  <c r="D93" i="3"/>
  <c r="D92" i="3" l="1"/>
  <c r="D73" i="3"/>
  <c r="D77" i="3" l="1"/>
  <c r="D75" i="3" s="1"/>
  <c r="D97" i="3"/>
  <c r="D102" i="3" l="1"/>
  <c r="D108" i="3" l="1"/>
  <c r="D104" i="3" s="1"/>
  <c r="D72" i="3"/>
  <c r="D71" i="3"/>
  <c r="D70" i="3"/>
  <c r="D68" i="3"/>
</calcChain>
</file>

<file path=xl/sharedStrings.xml><?xml version="1.0" encoding="utf-8"?>
<sst xmlns="http://schemas.openxmlformats.org/spreadsheetml/2006/main" count="204" uniqueCount="85">
  <si>
    <t>Вносимые изменения</t>
  </si>
  <si>
    <t>Итого по мероприятию</t>
  </si>
  <si>
    <t>Подпрограмма 1 «Развитие дошкольного, общего и дополнительного образования детей»</t>
  </si>
  <si>
    <t>областной бюджет</t>
  </si>
  <si>
    <t>городской бюджет</t>
  </si>
  <si>
    <t>Подпрограмма 3 «Обеспечение реализации муниципальной программы «Развитие образования города Благовещенска» и прочие мероприятия в области образования»</t>
  </si>
  <si>
    <t>Наименование мероприятия муниципальной программы</t>
  </si>
  <si>
    <t>Всего  по программе, в том числе:</t>
  </si>
  <si>
    <t>Подпрограмма 2 «Развитие системы защиты прав  детей»</t>
  </si>
  <si>
    <t>Примечание</t>
  </si>
  <si>
    <r>
      <rPr>
        <b/>
        <sz val="11"/>
        <rFont val="Times New Roman"/>
        <family val="1"/>
        <charset val="204"/>
      </rPr>
      <t xml:space="preserve"> Мероприятие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1.1.16</t>
    </r>
    <r>
      <rPr>
        <sz val="11"/>
        <rFont val="Times New Roman"/>
        <family val="1"/>
        <charset val="204"/>
      </rPr>
      <t xml:space="preserve">   Организация бесплатного  питания обучающихся  в муниципальных образовательных организациях,                                            </t>
    </r>
    <r>
      <rPr>
        <b/>
        <sz val="11"/>
        <rFont val="Times New Roman"/>
        <family val="1"/>
        <charset val="204"/>
      </rPr>
      <t xml:space="preserve"> городской </t>
    </r>
    <r>
      <rPr>
        <b/>
        <i/>
        <sz val="11"/>
        <rFont val="Times New Roman"/>
        <family val="1"/>
        <charset val="204"/>
      </rPr>
      <t xml:space="preserve"> бюджет                                          </t>
    </r>
  </si>
  <si>
    <r>
      <rPr>
        <b/>
        <sz val="11"/>
        <rFont val="Times New Roman"/>
        <family val="1"/>
        <charset val="204"/>
      </rPr>
      <t xml:space="preserve"> Мероприятие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1.2.10</t>
    </r>
    <r>
      <rPr>
        <sz val="11"/>
        <rFont val="Times New Roman"/>
        <family val="1"/>
        <charset val="204"/>
      </rPr>
      <t xml:space="preserve">   Модернизация систем   общего образования,                                    </t>
    </r>
    <r>
      <rPr>
        <b/>
        <sz val="11"/>
        <rFont val="Times New Roman"/>
        <family val="1"/>
        <charset val="204"/>
      </rPr>
      <t xml:space="preserve"> городской    бюджет   </t>
    </r>
    <r>
      <rPr>
        <b/>
        <i/>
        <sz val="11"/>
        <rFont val="Times New Roman"/>
        <family val="1"/>
        <charset val="204"/>
      </rPr>
      <t xml:space="preserve">                                         </t>
    </r>
  </si>
  <si>
    <r>
      <t>Всего по подпрограмме 1,</t>
    </r>
    <r>
      <rPr>
        <sz val="11"/>
        <rFont val="Times New Roman"/>
        <family val="1"/>
        <charset val="204"/>
      </rPr>
      <t xml:space="preserve"> в том числе:</t>
    </r>
  </si>
  <si>
    <r>
      <rPr>
        <b/>
        <sz val="11"/>
        <rFont val="Times New Roman"/>
        <family val="1"/>
        <charset val="204"/>
      </rPr>
      <t>Мероприятие 2.2.1</t>
    </r>
    <r>
      <rPr>
        <sz val="11"/>
        <rFont val="Times New Roman"/>
        <family val="1"/>
        <charset val="204"/>
      </rPr>
      <t xml:space="preserve">   Частичная оплата стоимости путевок для детей работающих граждан в организации отдыха  и оздоровления детей в каникулярное время,                                                                         </t>
    </r>
    <r>
      <rPr>
        <b/>
        <sz val="11"/>
        <rFont val="Times New Roman"/>
        <family val="1"/>
        <charset val="204"/>
      </rPr>
      <t xml:space="preserve">  </t>
    </r>
    <r>
      <rPr>
        <b/>
        <i/>
        <sz val="11"/>
        <rFont val="Times New Roman"/>
        <family val="1"/>
        <charset val="204"/>
      </rPr>
      <t xml:space="preserve">областной  бюджет  </t>
    </r>
    <r>
      <rPr>
        <b/>
        <sz val="11"/>
        <rFont val="Times New Roman"/>
        <family val="1"/>
        <charset val="204"/>
      </rPr>
      <t xml:space="preserve">           </t>
    </r>
    <r>
      <rPr>
        <sz val="11"/>
        <rFont val="Times New Roman"/>
        <family val="1"/>
        <charset val="204"/>
      </rPr>
      <t xml:space="preserve">                                               </t>
    </r>
  </si>
  <si>
    <r>
      <rPr>
        <b/>
        <sz val="11"/>
        <rFont val="Times New Roman"/>
        <family val="1"/>
        <charset val="204"/>
      </rPr>
      <t>Мероприятие 2.2.2</t>
    </r>
    <r>
      <rPr>
        <sz val="11"/>
        <rFont val="Times New Roman"/>
        <family val="1"/>
        <charset val="204"/>
      </rPr>
      <t xml:space="preserve">   Проведение мероприятий по организации отдыха детей в каникулярное время,</t>
    </r>
    <r>
      <rPr>
        <b/>
        <i/>
        <sz val="11"/>
        <rFont val="Times New Roman"/>
        <family val="1"/>
        <charset val="204"/>
      </rPr>
      <t xml:space="preserve">                            городской бюджет</t>
    </r>
  </si>
  <si>
    <r>
      <rPr>
        <b/>
        <sz val="11"/>
        <rFont val="Times New Roman"/>
        <family val="1"/>
        <charset val="204"/>
      </rPr>
      <t>Мероприятие 2.3.1</t>
    </r>
    <r>
      <rPr>
        <sz val="11"/>
        <rFont val="Times New Roman"/>
        <family val="1"/>
        <charset val="204"/>
      </rPr>
      <t xml:space="preserve"> Развитие  интеллектуального, творческого и физического потенциала всех категорий детей,</t>
    </r>
    <r>
      <rPr>
        <b/>
        <i/>
        <sz val="11"/>
        <rFont val="Times New Roman"/>
        <family val="1"/>
        <charset val="204"/>
      </rPr>
      <t xml:space="preserve">                                                                     городской бюджет</t>
    </r>
  </si>
  <si>
    <r>
      <t>Всего по подпрограмме 2,</t>
    </r>
    <r>
      <rPr>
        <sz val="11"/>
        <rFont val="Times New Roman"/>
        <family val="1"/>
        <charset val="204"/>
      </rPr>
      <t xml:space="preserve"> в том числе:</t>
    </r>
  </si>
  <si>
    <r>
      <rPr>
        <b/>
        <sz val="11"/>
        <rFont val="Times New Roman"/>
        <family val="1"/>
        <charset val="204"/>
      </rPr>
      <t>Мероприятие 3.1.1</t>
    </r>
    <r>
      <rPr>
        <sz val="11"/>
        <rFont val="Times New Roman"/>
        <family val="1"/>
        <charset val="204"/>
      </rPr>
      <t xml:space="preserve">                                    Расходы на обеспечение функций исполнительно - распорядительного, контрольного органов муниципального образования,                                       </t>
    </r>
    <r>
      <rPr>
        <b/>
        <i/>
        <sz val="11"/>
        <rFont val="Times New Roman"/>
        <family val="1"/>
        <charset val="204"/>
      </rPr>
      <t>городской бюджет</t>
    </r>
  </si>
  <si>
    <r>
      <rPr>
        <b/>
        <sz val="11"/>
        <rFont val="Times New Roman"/>
        <family val="1"/>
        <charset val="204"/>
      </rPr>
      <t xml:space="preserve">Мероприятие 3.1.2 </t>
    </r>
    <r>
      <rPr>
        <sz val="11"/>
        <rFont val="Times New Roman"/>
        <family val="1"/>
        <charset val="204"/>
      </rPr>
      <t xml:space="preserve">                                     Расходы на обеспечение деятельности (оказания услуг, выполнение работ) муниципальных организаций (учреждений),                                       </t>
    </r>
    <r>
      <rPr>
        <b/>
        <i/>
        <sz val="11"/>
        <rFont val="Times New Roman"/>
        <family val="1"/>
        <charset val="204"/>
      </rPr>
      <t>городской бюджет</t>
    </r>
  </si>
  <si>
    <r>
      <t>Всего по подпрограмме 3,</t>
    </r>
    <r>
      <rPr>
        <sz val="11"/>
        <rFont val="Times New Roman"/>
        <family val="1"/>
        <charset val="204"/>
      </rPr>
      <t xml:space="preserve"> в том числе:</t>
    </r>
  </si>
  <si>
    <r>
      <rPr>
        <b/>
        <sz val="11"/>
        <rFont val="Times New Roman"/>
        <family val="1"/>
        <charset val="204"/>
      </rPr>
      <t>Мероприятие 1.2.10</t>
    </r>
    <r>
      <rPr>
        <sz val="11"/>
        <rFont val="Times New Roman"/>
        <family val="1"/>
        <charset val="204"/>
      </rPr>
      <t xml:space="preserve">  Модернизация  систем общего образования,                                     </t>
    </r>
    <r>
      <rPr>
        <b/>
        <i/>
        <sz val="11"/>
        <rFont val="Times New Roman"/>
        <family val="1"/>
        <charset val="204"/>
      </rPr>
      <t>областной бюджет</t>
    </r>
  </si>
  <si>
    <r>
      <rPr>
        <b/>
        <sz val="11"/>
        <rFont val="Times New Roman"/>
        <family val="1"/>
        <charset val="204"/>
      </rPr>
      <t xml:space="preserve"> Мероприятие 1.1.16</t>
    </r>
    <r>
      <rPr>
        <sz val="11"/>
        <rFont val="Times New Roman"/>
        <family val="1"/>
        <charset val="204"/>
      </rPr>
      <t xml:space="preserve"> Организация бесплатного питания обучающихся в муниципальных образовательных организациях ,                                                               </t>
    </r>
    <r>
      <rPr>
        <b/>
        <i/>
        <sz val="11"/>
        <rFont val="Times New Roman"/>
        <family val="1"/>
        <charset val="204"/>
      </rPr>
      <t xml:space="preserve">городской бюджет </t>
    </r>
  </si>
  <si>
    <r>
      <rPr>
        <b/>
        <sz val="11"/>
        <rFont val="Times New Roman"/>
        <family val="1"/>
        <charset val="204"/>
      </rPr>
      <t xml:space="preserve"> Мероприятие 1.1.7</t>
    </r>
    <r>
      <rPr>
        <sz val="11"/>
        <rFont val="Times New Roman"/>
        <family val="1"/>
        <charset val="204"/>
      </rPr>
      <t xml:space="preserve"> 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,</t>
    </r>
    <r>
      <rPr>
        <b/>
        <i/>
        <sz val="11"/>
        <rFont val="Times New Roman"/>
        <family val="1"/>
        <charset val="204"/>
      </rPr>
      <t xml:space="preserve"> городской бюджет  </t>
    </r>
  </si>
  <si>
    <r>
      <rPr>
        <b/>
        <sz val="11"/>
        <rFont val="Times New Roman"/>
        <family val="1"/>
        <charset val="204"/>
      </rPr>
      <t xml:space="preserve"> Мероприятие 1.1.11</t>
    </r>
    <r>
      <rPr>
        <sz val="11"/>
        <rFont val="Times New Roman"/>
        <family val="1"/>
        <charset val="204"/>
      </rPr>
      <t xml:space="preserve"> Обеспечение функционирования  системы  персонифицированного финансирования дополнительного образования детей, </t>
    </r>
    <r>
      <rPr>
        <b/>
        <i/>
        <sz val="11"/>
        <rFont val="Times New Roman"/>
        <family val="1"/>
        <charset val="204"/>
      </rPr>
      <t>городской бюджет</t>
    </r>
  </si>
  <si>
    <r>
      <rPr>
        <b/>
        <sz val="11"/>
        <rFont val="Times New Roman"/>
        <family val="1"/>
        <charset val="204"/>
      </rPr>
      <t>Мероприятие 3.2.1</t>
    </r>
    <r>
      <rPr>
        <sz val="11"/>
        <rFont val="Times New Roman"/>
        <family val="1"/>
        <charset val="204"/>
      </rPr>
      <t xml:space="preserve"> Развитие кадрового потенциала муниципальных организаций  (учреждений),                                           </t>
    </r>
    <r>
      <rPr>
        <b/>
        <i/>
        <sz val="11"/>
        <rFont val="Times New Roman"/>
        <family val="1"/>
        <charset val="204"/>
      </rPr>
      <t xml:space="preserve"> городской бюджет </t>
    </r>
  </si>
  <si>
    <r>
      <t xml:space="preserve"> </t>
    </r>
    <r>
      <rPr>
        <b/>
        <sz val="11"/>
        <rFont val="Times New Roman"/>
        <family val="1"/>
        <charset val="204"/>
      </rPr>
      <t>Мероприятие 3.2.2</t>
    </r>
    <r>
      <rPr>
        <sz val="11"/>
        <rFont val="Times New Roman"/>
        <family val="1"/>
        <charset val="204"/>
      </rPr>
      <t xml:space="preserve"> Единовременные социальные пособия работникам муниципальных образовательных учреждений,                                                              </t>
    </r>
    <r>
      <rPr>
        <b/>
        <i/>
        <sz val="11"/>
        <rFont val="Times New Roman"/>
        <family val="1"/>
        <charset val="204"/>
      </rPr>
      <t xml:space="preserve">городской бюджет  </t>
    </r>
  </si>
  <si>
    <t>федеральный бюджет</t>
  </si>
  <si>
    <r>
      <rPr>
        <b/>
        <sz val="12"/>
        <rFont val="Times New Roman"/>
        <family val="1"/>
        <charset val="204"/>
      </rPr>
      <t>Мероприятие 1.5.1</t>
    </r>
    <r>
      <rPr>
        <sz val="12"/>
        <rFont val="Times New Roman"/>
        <family val="1"/>
        <charset val="204"/>
      </rPr>
      <t xml:space="preserve">  Создание новых мест в общеобразовательных организациях</t>
    </r>
  </si>
  <si>
    <t>внебюджетные  источники</t>
  </si>
  <si>
    <r>
      <rPr>
        <b/>
        <sz val="11"/>
        <rFont val="Times New Roman"/>
        <family val="1"/>
        <charset val="204"/>
      </rPr>
      <t>Мероприятие 1.2.1</t>
    </r>
    <r>
      <rPr>
        <sz val="11"/>
        <rFont val="Times New Roman"/>
        <family val="1"/>
        <charset val="204"/>
      </rPr>
      <t xml:space="preserve">  Обновление и укрепление материально - технической базы муниципальных организаций (учреждений), </t>
    </r>
    <r>
      <rPr>
        <b/>
        <i/>
        <sz val="11"/>
        <rFont val="Times New Roman"/>
        <family val="1"/>
        <charset val="204"/>
      </rPr>
      <t xml:space="preserve">городской бюджет  </t>
    </r>
  </si>
  <si>
    <r>
      <rPr>
        <b/>
        <sz val="11"/>
        <rFont val="Times New Roman"/>
        <family val="1"/>
        <charset val="204"/>
      </rPr>
      <t xml:space="preserve"> Мероприятие 3.2.3</t>
    </r>
    <r>
      <rPr>
        <sz val="11"/>
        <rFont val="Times New Roman"/>
        <family val="1"/>
        <charset val="204"/>
      </rPr>
      <t xml:space="preserve"> 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организациях, </t>
    </r>
    <r>
      <rPr>
        <b/>
        <i/>
        <sz val="11"/>
        <rFont val="Times New Roman"/>
        <family val="1"/>
        <charset val="204"/>
      </rPr>
      <t xml:space="preserve">                     городской бюджет</t>
    </r>
  </si>
  <si>
    <r>
      <rPr>
        <b/>
        <sz val="11"/>
        <rFont val="Times New Roman"/>
        <family val="1"/>
        <charset val="204"/>
      </rPr>
      <t>Мероприятие 1.1.3</t>
    </r>
    <r>
      <rPr>
        <sz val="11"/>
        <rFont val="Times New Roman"/>
        <family val="1"/>
        <charset val="204"/>
      </rPr>
      <t xml:space="preserve"> 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организациях,                                </t>
    </r>
    <r>
      <rPr>
        <b/>
        <i/>
        <sz val="11"/>
        <rFont val="Times New Roman"/>
        <family val="1"/>
        <charset val="204"/>
      </rPr>
      <t xml:space="preserve">                                                                     областной бюджет</t>
    </r>
  </si>
  <si>
    <r>
      <rPr>
        <b/>
        <sz val="11"/>
        <rFont val="Times New Roman"/>
        <family val="1"/>
        <charset val="204"/>
      </rPr>
      <t>Мероприятие 1.5.2</t>
    </r>
    <r>
      <rPr>
        <sz val="11"/>
        <rFont val="Times New Roman"/>
        <family val="1"/>
        <charset val="204"/>
      </rPr>
      <t xml:space="preserve">  Создание новых мест в общеобразовательных организациях ( проведение государственной экспертизы)                                  </t>
    </r>
    <r>
      <rPr>
        <b/>
        <sz val="11"/>
        <rFont val="Times New Roman"/>
        <family val="1"/>
        <charset val="204"/>
      </rPr>
      <t xml:space="preserve">  городской бюджет</t>
    </r>
  </si>
  <si>
    <t xml:space="preserve">Решение Благовещенской городской Думы от 29.09.2022 № 46/95 </t>
  </si>
  <si>
    <t>Уточнение бюджетных ассигнований      ( округление)</t>
  </si>
  <si>
    <r>
      <rPr>
        <b/>
        <sz val="11"/>
        <rFont val="Times New Roman"/>
        <family val="1"/>
        <charset val="204"/>
      </rPr>
      <t xml:space="preserve"> Мероприятие 1.1.5</t>
    </r>
    <r>
      <rPr>
        <sz val="11"/>
        <rFont val="Times New Roman"/>
        <family val="1"/>
        <charset val="204"/>
      </rPr>
      <t xml:space="preserve">  Организация подвоза обучающихся в муниципальных образовательных организациях, проживающих в отдаленных населенных пунктах,                                                                     </t>
    </r>
    <r>
      <rPr>
        <b/>
        <i/>
        <sz val="11"/>
        <rFont val="Times New Roman"/>
        <family val="1"/>
        <charset val="204"/>
      </rPr>
      <t xml:space="preserve">городской бюджет </t>
    </r>
  </si>
  <si>
    <r>
      <rPr>
        <b/>
        <sz val="11"/>
        <rFont val="Times New Roman"/>
        <family val="1"/>
        <charset val="204"/>
      </rPr>
      <t xml:space="preserve"> Мероприятие 1.1.6 </t>
    </r>
    <r>
      <rPr>
        <sz val="11"/>
        <rFont val="Times New Roman"/>
        <family val="1"/>
        <charset val="204"/>
      </rPr>
      <t xml:space="preserve"> Премия одаренным  детям, обучающимся в  образовательных организациях   города Благовещенска, </t>
    </r>
    <r>
      <rPr>
        <b/>
        <i/>
        <sz val="11"/>
        <rFont val="Times New Roman"/>
        <family val="1"/>
        <charset val="204"/>
      </rPr>
      <t>городской бюджет</t>
    </r>
  </si>
  <si>
    <r>
      <rPr>
        <b/>
        <sz val="11"/>
        <rFont val="Times New Roman"/>
        <family val="1"/>
        <charset val="204"/>
      </rPr>
      <t>Мероприятие 1.5.1</t>
    </r>
    <r>
      <rPr>
        <sz val="11"/>
        <rFont val="Times New Roman"/>
        <family val="1"/>
        <charset val="204"/>
      </rPr>
      <t xml:space="preserve">  Создание новых мест в общеобразовательных организациях</t>
    </r>
  </si>
  <si>
    <r>
      <rPr>
        <b/>
        <sz val="11"/>
        <rFont val="Times New Roman"/>
        <family val="1"/>
        <charset val="204"/>
      </rPr>
      <t>Мероприятие 2.1.3</t>
    </r>
    <r>
      <rPr>
        <sz val="11"/>
        <rFont val="Times New Roman"/>
        <family val="1"/>
        <charset val="204"/>
      </rPr>
      <t xml:space="preserve"> 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  </r>
  </si>
  <si>
    <r>
      <rPr>
        <b/>
        <sz val="11"/>
        <rFont val="Times New Roman"/>
        <family val="1"/>
        <charset val="204"/>
      </rPr>
      <t xml:space="preserve"> Мероприятие 2.1.4</t>
    </r>
    <r>
      <rPr>
        <sz val="11"/>
        <rFont val="Times New Roman"/>
        <family val="1"/>
        <charset val="204"/>
      </rPr>
      <t xml:space="preserve"> 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  </r>
  </si>
  <si>
    <t>внебюджетные средства</t>
  </si>
  <si>
    <r>
      <rPr>
        <b/>
        <sz val="11"/>
        <rFont val="Times New Roman"/>
        <family val="1"/>
        <charset val="204"/>
      </rPr>
      <t xml:space="preserve"> Мероприятие 1.1.13</t>
    </r>
    <r>
      <rPr>
        <sz val="11"/>
        <rFont val="Times New Roman"/>
        <family val="1"/>
        <charset val="204"/>
      </rPr>
      <t xml:space="preserve"> Ежемесячное денежное вознаграждение за классное руководство педагогическим работникам  муниципальных общеобразовательных организаций</t>
    </r>
  </si>
  <si>
    <r>
      <rPr>
        <b/>
        <sz val="11"/>
        <rFont val="Times New Roman"/>
        <family val="1"/>
        <charset val="204"/>
      </rPr>
      <t xml:space="preserve"> Мероприятие 1.1.1</t>
    </r>
    <r>
      <rPr>
        <sz val="11"/>
        <rFont val="Times New Roman"/>
        <family val="1"/>
        <charset val="204"/>
      </rPr>
      <t>4 Организация бесплатного горячего питания обучающихся, получающих начальное общее образование в  муниципальных образовательных организациях</t>
    </r>
  </si>
  <si>
    <r>
      <t xml:space="preserve">Мероприятие 1.2.10  </t>
    </r>
    <r>
      <rPr>
        <sz val="11"/>
        <rFont val="Times New Roman"/>
        <family val="1"/>
        <charset val="204"/>
      </rPr>
      <t>Модернизация систем общего образования</t>
    </r>
  </si>
  <si>
    <t>Уведомление финансового управления от 24.11.2022 № 04-10/55</t>
  </si>
  <si>
    <t>Постановление администрации  города Благовещенска от 29.12.2022 № 6921 " О внесении изменений в постановление администрации города Благовещенска от 26.07.2021 № 2842 "Об утверждении годовых лимитов потребления  коммунальных услуг….."</t>
  </si>
  <si>
    <t>Уточнение бюджетных ассигнований ( округление)</t>
  </si>
  <si>
    <t>Общий объем финансирования муниципальной программы  увеличится  на 1 104,5 тыс. руб. и составит 40 394 941,1 тыс. руб., в том числе: в 2022 году увеличится  на 1 104,5    тыс. руб. и составит  5 094 166,7 тыс. руб.</t>
  </si>
  <si>
    <t>2023 год</t>
  </si>
  <si>
    <r>
      <rPr>
        <b/>
        <sz val="12"/>
        <rFont val="Times New Roman"/>
        <family val="1"/>
        <charset val="204"/>
      </rPr>
      <t>Мероприятие 1.1.3</t>
    </r>
    <r>
      <rPr>
        <sz val="12"/>
        <rFont val="Times New Roman"/>
        <family val="1"/>
        <charset val="204"/>
      </rPr>
      <t xml:space="preserve"> 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</t>
    </r>
  </si>
  <si>
    <r>
      <rPr>
        <b/>
        <sz val="12"/>
        <rFont val="Times New Roman"/>
        <family val="1"/>
        <charset val="204"/>
      </rPr>
      <t xml:space="preserve"> Мероприятие 1.1.8</t>
    </r>
    <r>
      <rPr>
        <sz val="12"/>
        <rFont val="Times New Roman"/>
        <family val="1"/>
        <charset val="204"/>
      </rPr>
      <t xml:space="preserve">  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  </r>
  </si>
  <si>
    <r>
      <rPr>
        <b/>
        <sz val="12"/>
        <rFont val="Times New Roman"/>
        <family val="1"/>
        <charset val="204"/>
      </rPr>
      <t xml:space="preserve"> Мероприятие 1.1.10</t>
    </r>
    <r>
      <rPr>
        <sz val="12"/>
        <rFont val="Times New Roman"/>
        <family val="1"/>
        <charset val="204"/>
      </rPr>
      <t xml:space="preserve"> Проведение мероприятий по противопожарной и антитеррористической защищенности муниципальных образовательных организаций</t>
    </r>
  </si>
  <si>
    <r>
      <rPr>
        <b/>
        <sz val="11"/>
        <rFont val="Times New Roman"/>
        <family val="1"/>
        <charset val="204"/>
      </rPr>
      <t>Мероприятие 1.5.3</t>
    </r>
    <r>
      <rPr>
        <sz val="11"/>
        <rFont val="Times New Roman"/>
        <family val="1"/>
        <charset val="204"/>
      </rPr>
      <t xml:space="preserve">  Создание новых мест в общеобразовательных организациях  в связи с ростом числа обучающихся, вызванным демографическим фактором</t>
    </r>
  </si>
  <si>
    <r>
      <rPr>
        <b/>
        <sz val="11"/>
        <color theme="1"/>
        <rFont val="Times New Roman"/>
        <family val="1"/>
        <charset val="204"/>
      </rPr>
      <t xml:space="preserve"> Новое мероприятие 1.6.1</t>
    </r>
    <r>
      <rPr>
        <sz val="11"/>
        <color theme="1"/>
        <rFont val="Times New Roman"/>
        <family val="1"/>
        <charset val="204"/>
      </rPr>
      <t xml:space="preserve">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</si>
  <si>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r>
      <rPr>
        <b/>
        <sz val="12"/>
        <rFont val="Times New Roman"/>
        <family val="1"/>
        <charset val="204"/>
      </rPr>
      <t>Мероприятие 2.1.1</t>
    </r>
    <r>
      <rPr>
        <sz val="12"/>
        <rFont val="Times New Roman"/>
        <family val="1"/>
        <charset val="204"/>
      </rPr>
      <t xml:space="preserve"> Финансовое обеспечение государственных полномочий  по организации и осуществлению деятельности по опеке и попечительству в отношении несовершеннолетних лиц</t>
    </r>
  </si>
  <si>
    <t>пояснительной записке</t>
  </si>
  <si>
    <r>
      <t xml:space="preserve"> </t>
    </r>
    <r>
      <rPr>
        <b/>
        <sz val="11"/>
        <rFont val="Times New Roman"/>
        <family val="1"/>
        <charset val="204"/>
      </rPr>
      <t>Мероприятие 1.1.18</t>
    </r>
    <r>
      <rPr>
        <sz val="11"/>
        <rFont val="Times New Roman"/>
        <family val="1"/>
        <charset val="204"/>
      </rPr>
      <t xml:space="preserve"> Финансовое обеспечение государственного полномочия по выплате компенсации затрат родителей ( законных представителей) детей - инвалидов на организацию обучения по основным общеобразовательным программам на дому</t>
    </r>
  </si>
  <si>
    <t>Уведомление финансового управления на увеличение бюджетных ассигнований</t>
  </si>
  <si>
    <t>Перемещение бюджетных ассигнований для соблюдения условий софинансирование</t>
  </si>
  <si>
    <t>Уведомление финансового управления на уменьшение бюджетных ассигнований</t>
  </si>
  <si>
    <t>Уведомление финансового управления ( уточнение бюджетных ассигнований )</t>
  </si>
  <si>
    <t>Направлены дополнительные средства для соблюдения условий софинансирования за счет экономии по другим мероприятиям</t>
  </si>
  <si>
    <t>Экономия бюджетных средств направлена на текущие расходы</t>
  </si>
  <si>
    <t>О.М. Ковалева</t>
  </si>
  <si>
    <r>
      <t>Примечание</t>
    </r>
    <r>
      <rPr>
        <b/>
        <sz val="11"/>
        <color rgb="FFFF0000"/>
        <rFont val="Times New Roman"/>
        <family val="1"/>
        <charset val="204"/>
      </rPr>
      <t xml:space="preserve"> </t>
    </r>
  </si>
  <si>
    <r>
      <rPr>
        <b/>
        <sz val="11"/>
        <rFont val="Times New Roman"/>
        <family val="1"/>
        <charset val="204"/>
      </rPr>
      <t>Мероприятие 1.1.4</t>
    </r>
    <r>
      <rPr>
        <sz val="11"/>
        <rFont val="Times New Roman"/>
        <family val="1"/>
        <charset val="204"/>
      </rPr>
      <t xml:space="preserve">   Расходы на обеспечение деятельности (оказания услуг, выполнение работ) муниципальных организаций (учреждений),                 </t>
    </r>
    <r>
      <rPr>
        <b/>
        <sz val="11"/>
        <rFont val="Times New Roman"/>
        <family val="1"/>
        <charset val="204"/>
      </rPr>
      <t xml:space="preserve">                 </t>
    </r>
    <r>
      <rPr>
        <b/>
        <i/>
        <sz val="11"/>
        <rFont val="Times New Roman"/>
        <family val="1"/>
        <charset val="204"/>
      </rPr>
      <t xml:space="preserve">городской бюджет  </t>
    </r>
    <r>
      <rPr>
        <b/>
        <sz val="11"/>
        <rFont val="Times New Roman"/>
        <family val="1"/>
        <charset val="204"/>
      </rPr>
      <t xml:space="preserve">           </t>
    </r>
    <r>
      <rPr>
        <sz val="11"/>
        <rFont val="Times New Roman"/>
        <family val="1"/>
        <charset val="204"/>
      </rPr>
      <t xml:space="preserve">                                               </t>
    </r>
  </si>
  <si>
    <r>
      <rPr>
        <b/>
        <sz val="11"/>
        <rFont val="Times New Roman"/>
        <family val="1"/>
        <charset val="204"/>
      </rPr>
      <t xml:space="preserve"> Мероприятие 1.5.3</t>
    </r>
    <r>
      <rPr>
        <sz val="11"/>
        <rFont val="Times New Roman"/>
        <family val="1"/>
        <charset val="204"/>
      </rPr>
      <t xml:space="preserve"> Создание новых мест в общеобразовательных организациях в связи с ростом числа обучающихся, вызванным демографическим фактором, всего</t>
    </r>
  </si>
  <si>
    <t xml:space="preserve">                          Приложение к </t>
  </si>
  <si>
    <r>
      <t>В соответствии с муниципальной программой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(в редакции от 16.03.2023  № 1161)</t>
    </r>
  </si>
  <si>
    <t>Постановление администрации города Благовещенска от 13.4.2023 № 1776 " О распределении средств, поступивших в качестве добровольного целевого взноса от АО "Дальневосточная распределительная сетевая компания"</t>
  </si>
  <si>
    <t>2024 год</t>
  </si>
  <si>
    <t>2025 год</t>
  </si>
  <si>
    <t>0</t>
  </si>
  <si>
    <t>0,1</t>
  </si>
  <si>
    <t>-0,1</t>
  </si>
  <si>
    <r>
      <rPr>
        <b/>
        <sz val="11"/>
        <rFont val="Times New Roman"/>
        <family val="1"/>
        <charset val="204"/>
      </rPr>
      <t xml:space="preserve"> Мероприятие 1.2.15</t>
    </r>
    <r>
      <rPr>
        <sz val="11"/>
        <rFont val="Times New Roman"/>
        <family val="1"/>
        <charset val="204"/>
      </rPr>
      <t xml:space="preserve"> </t>
    </r>
    <r>
      <rPr>
        <b/>
        <i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Проведение мероприятий  по энергосбережению в части замены в образовательных организациях деревянных окон на  металлопластиковые,       </t>
    </r>
    <r>
      <rPr>
        <b/>
        <i/>
        <sz val="11"/>
        <rFont val="Times New Roman"/>
        <family val="1"/>
        <charset val="204"/>
      </rPr>
      <t xml:space="preserve">                                                  областной  бюджет</t>
    </r>
  </si>
  <si>
    <t>Перераспределены бюджетные средства с непрограммных мероприятий управления образования на текущие расходы  казенного учреждения централизованная бухгалтерия  ( приобретение бумаги)</t>
  </si>
  <si>
    <t>Уменьшение бюджетных ассигнований в связи с  уменьшением средств областного бюджета ( софинансирование). Данные средства перемещены на текущие расходы</t>
  </si>
  <si>
    <r>
      <rPr>
        <b/>
        <sz val="11"/>
        <rFont val="Times New Roman"/>
        <family val="1"/>
        <charset val="204"/>
      </rPr>
      <t>Новое Мероприятие 1.1.22</t>
    </r>
    <r>
      <rPr>
        <sz val="11"/>
        <rFont val="Times New Roman"/>
        <family val="1"/>
        <charset val="204"/>
      </rPr>
      <t xml:space="preserve">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образования), принимающих участие в специальной военной операции)</t>
    </r>
  </si>
  <si>
    <r>
      <rPr>
        <b/>
        <sz val="11"/>
        <rFont val="Times New Roman"/>
        <family val="1"/>
        <charset val="204"/>
      </rPr>
      <t>Новое мероприятие 1.1.23</t>
    </r>
    <r>
      <rPr>
        <sz val="11"/>
        <rFont val="Times New Roman"/>
        <family val="1"/>
        <charset val="204"/>
      </rPr>
      <t xml:space="preserve">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 в части финансового обеспечения материальных средств для осуществления государственных полномочий)</t>
    </r>
  </si>
  <si>
    <r>
      <rPr>
        <b/>
        <sz val="11"/>
        <rFont val="Times New Roman"/>
        <family val="1"/>
        <charset val="204"/>
      </rPr>
      <t xml:space="preserve"> Мероприятие 1.2.11</t>
    </r>
    <r>
      <rPr>
        <sz val="11"/>
        <rFont val="Times New Roman"/>
        <family val="1"/>
        <charset val="204"/>
      </rPr>
      <t xml:space="preserve"> Освещение значимых общественных и социальных объектов города Благовещенска за счет пожертвований, </t>
    </r>
    <r>
      <rPr>
        <b/>
        <i/>
        <sz val="11"/>
        <rFont val="Times New Roman"/>
        <family val="1"/>
        <charset val="204"/>
      </rPr>
      <t xml:space="preserve">                             городской бюджет</t>
    </r>
  </si>
  <si>
    <r>
      <rPr>
        <b/>
        <sz val="11"/>
        <rFont val="Times New Roman"/>
        <family val="1"/>
        <charset val="204"/>
      </rPr>
      <t>Мероприятие 1.2.14</t>
    </r>
    <r>
      <rPr>
        <sz val="11"/>
        <rFont val="Times New Roman"/>
        <family val="1"/>
        <charset val="204"/>
      </rPr>
      <t xml:space="preserve"> Организация и проведение мероприятий по благоустройству территорий общеобразовательных организаций, </t>
    </r>
    <r>
      <rPr>
        <b/>
        <i/>
        <sz val="11"/>
        <rFont val="Times New Roman"/>
        <family val="1"/>
        <charset val="204"/>
      </rPr>
      <t xml:space="preserve">областной бюджет </t>
    </r>
  </si>
  <si>
    <r>
      <rPr>
        <b/>
        <sz val="11"/>
        <rFont val="Times New Roman"/>
        <family val="1"/>
        <charset val="204"/>
      </rPr>
      <t xml:space="preserve"> Мероприятие 1.1.2</t>
    </r>
    <r>
      <rPr>
        <sz val="11"/>
        <rFont val="Times New Roman"/>
        <family val="1"/>
        <charset val="204"/>
      </rPr>
      <t xml:space="preserve"> Выплата компенсации части платы, взимаемой с родителей  (законных представителей) за присмотр и уход за детьми, осваивающими образовательные программы дошкольного образования </t>
    </r>
  </si>
  <si>
    <t>Перераспределены бюджетные средства с непрограммных мероприятий управления образования на текущие расходы образовательных организаций ( предписания надзорных органов)-288,5 тыс. руб., 0,2 тыс. руб. - округление,   607,7 тыс. руб. -дополнительные ассигнования на текущие расходы согласно письму финансового управления</t>
  </si>
  <si>
    <t>Дополнительные ассигнования на  оплату услуг по организации питания включительно по май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</si>
</sst>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8" x14ac:knownFonts="1">
    <font>
      <sz val="11"/>
      <color theme="1"/>
      <name val="Calibri"/>
      <family val="2"/>
      <charset val="204"/>
      <scheme val="minor"/>
    </font>
    <font>
      <b/>
      <sz val="11.5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1.5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110">
    <xf numFmtId="0" fontId="0" fillId="0" borderId="0" xfId="0"/>
    <xf numFmtId="0" fontId="2" fillId="2" borderId="0" xfId="0" applyFont="1" applyFill="1"/>
    <xf numFmtId="0" fontId="5" fillId="2" borderId="0" xfId="0" applyFont="1" applyFill="1" applyAlignment="1">
      <alignment horizontal="left"/>
    </xf>
    <xf numFmtId="0" fontId="7" fillId="2" borderId="0" xfId="0" applyFont="1" applyFill="1"/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/>
    <xf numFmtId="164" fontId="4" fillId="2" borderId="1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justify" vertical="center" wrapText="1"/>
    </xf>
    <xf numFmtId="4" fontId="4" fillId="2" borderId="1" xfId="0" applyNumberFormat="1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164" fontId="8" fillId="2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1" fontId="11" fillId="2" borderId="1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/>
    <xf numFmtId="164" fontId="3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0" fontId="4" fillId="2" borderId="6" xfId="0" applyFont="1" applyFill="1" applyBorder="1" applyAlignment="1">
      <alignment horizontal="right"/>
    </xf>
    <xf numFmtId="0" fontId="0" fillId="0" borderId="6" xfId="0" applyBorder="1" applyAlignment="1"/>
    <xf numFmtId="0" fontId="14" fillId="0" borderId="0" xfId="0" applyFont="1" applyAlignment="1"/>
    <xf numFmtId="1" fontId="8" fillId="2" borderId="1" xfId="0" applyNumberFormat="1" applyFont="1" applyFill="1" applyBorder="1" applyAlignment="1">
      <alignment horizontal="left" wrapText="1"/>
    </xf>
    <xf numFmtId="164" fontId="3" fillId="3" borderId="1" xfId="0" applyNumberFormat="1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1" fontId="11" fillId="3" borderId="1" xfId="0" applyNumberFormat="1" applyFont="1" applyFill="1" applyBorder="1" applyAlignment="1">
      <alignment horizontal="left" wrapText="1"/>
    </xf>
    <xf numFmtId="164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/>
    <xf numFmtId="164" fontId="8" fillId="3" borderId="1" xfId="0" applyNumberFormat="1" applyFont="1" applyFill="1" applyBorder="1" applyAlignment="1">
      <alignment vertical="center" wrapText="1"/>
    </xf>
    <xf numFmtId="164" fontId="8" fillId="3" borderId="1" xfId="0" applyNumberFormat="1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" fontId="11" fillId="2" borderId="1" xfId="0" applyNumberFormat="1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wrapText="1"/>
    </xf>
    <xf numFmtId="0" fontId="14" fillId="0" borderId="6" xfId="0" applyFont="1" applyBorder="1" applyAlignment="1"/>
    <xf numFmtId="0" fontId="8" fillId="2" borderId="1" xfId="0" applyFont="1" applyFill="1" applyBorder="1" applyAlignment="1">
      <alignment vertical="top" wrapText="1"/>
    </xf>
    <xf numFmtId="164" fontId="10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4" fillId="3" borderId="2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horizontal="justify" vertical="center" wrapText="1"/>
    </xf>
    <xf numFmtId="164" fontId="4" fillId="3" borderId="1" xfId="0" applyNumberFormat="1" applyFont="1" applyFill="1" applyBorder="1" applyAlignment="1">
      <alignment horizontal="center"/>
    </xf>
    <xf numFmtId="164" fontId="8" fillId="3" borderId="2" xfId="0" applyNumberFormat="1" applyFont="1" applyFill="1" applyBorder="1" applyAlignment="1">
      <alignment vertical="center" wrapText="1"/>
    </xf>
    <xf numFmtId="164" fontId="4" fillId="3" borderId="2" xfId="0" applyNumberFormat="1" applyFont="1" applyFill="1" applyBorder="1" applyAlignment="1">
      <alignment horizontal="center" wrapText="1"/>
    </xf>
    <xf numFmtId="164" fontId="3" fillId="3" borderId="2" xfId="0" applyNumberFormat="1" applyFont="1" applyFill="1" applyBorder="1" applyAlignment="1">
      <alignment horizontal="center" wrapText="1"/>
    </xf>
    <xf numFmtId="164" fontId="4" fillId="3" borderId="2" xfId="0" applyNumberFormat="1" applyFont="1" applyFill="1" applyBorder="1" applyAlignment="1">
      <alignment horizontal="center"/>
    </xf>
    <xf numFmtId="0" fontId="4" fillId="3" borderId="2" xfId="0" applyFont="1" applyFill="1" applyBorder="1"/>
    <xf numFmtId="0" fontId="0" fillId="2" borderId="1" xfId="0" applyFill="1" applyBorder="1" applyAlignment="1">
      <alignment vertical="top" wrapText="1"/>
    </xf>
    <xf numFmtId="164" fontId="3" fillId="2" borderId="1" xfId="0" applyNumberFormat="1" applyFont="1" applyFill="1" applyBorder="1" applyAlignment="1">
      <alignment vertical="center" wrapText="1"/>
    </xf>
    <xf numFmtId="0" fontId="4" fillId="2" borderId="0" xfId="0" applyFont="1" applyFill="1"/>
    <xf numFmtId="0" fontId="8" fillId="2" borderId="1" xfId="0" applyFont="1" applyFill="1" applyBorder="1" applyAlignment="1">
      <alignment horizontal="left" wrapText="1"/>
    </xf>
    <xf numFmtId="0" fontId="0" fillId="2" borderId="1" xfId="0" applyFont="1" applyFill="1" applyBorder="1" applyAlignment="1"/>
    <xf numFmtId="0" fontId="10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164" fontId="17" fillId="2" borderId="1" xfId="0" applyNumberFormat="1" applyFont="1" applyFill="1" applyBorder="1" applyAlignment="1">
      <alignment horizontal="center" wrapText="1"/>
    </xf>
    <xf numFmtId="0" fontId="14" fillId="0" borderId="0" xfId="0" applyFont="1" applyBorder="1" applyAlignment="1"/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8" fillId="3" borderId="7" xfId="0" applyNumberFormat="1" applyFont="1" applyFill="1" applyBorder="1" applyAlignment="1">
      <alignment vertical="center" wrapText="1"/>
    </xf>
    <xf numFmtId="164" fontId="4" fillId="3" borderId="0" xfId="0" applyNumberFormat="1" applyFont="1" applyFill="1" applyBorder="1" applyAlignment="1">
      <alignment horizontal="center" wrapText="1"/>
    </xf>
    <xf numFmtId="164" fontId="3" fillId="3" borderId="0" xfId="0" applyNumberFormat="1" applyFont="1" applyFill="1" applyBorder="1" applyAlignment="1">
      <alignment horizontal="center" wrapText="1"/>
    </xf>
    <xf numFmtId="164" fontId="4" fillId="3" borderId="0" xfId="0" applyNumberFormat="1" applyFont="1" applyFill="1" applyBorder="1" applyAlignment="1">
      <alignment horizontal="center"/>
    </xf>
    <xf numFmtId="0" fontId="4" fillId="3" borderId="0" xfId="0" applyFont="1" applyFill="1" applyBorder="1"/>
    <xf numFmtId="1" fontId="4" fillId="2" borderId="1" xfId="1" applyNumberFormat="1" applyFont="1" applyFill="1" applyBorder="1" applyAlignment="1">
      <alignment vertical="top" wrapText="1"/>
    </xf>
    <xf numFmtId="0" fontId="11" fillId="2" borderId="1" xfId="0" applyFont="1" applyFill="1" applyBorder="1" applyAlignment="1">
      <alignment horizontal="left" vertical="top" wrapText="1"/>
    </xf>
    <xf numFmtId="1" fontId="10" fillId="2" borderId="1" xfId="1" applyNumberFormat="1" applyFont="1" applyFill="1" applyBorder="1" applyAlignment="1">
      <alignment vertical="top" wrapText="1"/>
    </xf>
    <xf numFmtId="0" fontId="13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wrapText="1"/>
    </xf>
    <xf numFmtId="0" fontId="4" fillId="2" borderId="2" xfId="0" applyFont="1" applyFill="1" applyBorder="1" applyAlignment="1">
      <alignment vertical="top" wrapText="1"/>
    </xf>
    <xf numFmtId="164" fontId="7" fillId="2" borderId="0" xfId="0" applyNumberFormat="1" applyFont="1" applyFill="1" applyAlignment="1">
      <alignment horizontal="center"/>
    </xf>
    <xf numFmtId="164" fontId="7" fillId="2" borderId="0" xfId="0" applyNumberFormat="1" applyFont="1" applyFill="1"/>
    <xf numFmtId="0" fontId="3" fillId="2" borderId="0" xfId="0" applyFont="1" applyFill="1" applyBorder="1" applyAlignment="1">
      <alignment horizontal="right" wrapText="1"/>
    </xf>
    <xf numFmtId="0" fontId="0" fillId="0" borderId="0" xfId="0" applyAlignment="1">
      <alignment horizontal="right" wrapText="1"/>
    </xf>
    <xf numFmtId="0" fontId="14" fillId="0" borderId="0" xfId="0" applyFont="1" applyBorder="1" applyAlignment="1">
      <alignment horizontal="right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3" fillId="3" borderId="7" xfId="0" applyFont="1" applyFill="1" applyBorder="1" applyAlignment="1">
      <alignment horizontal="justify" vertical="center" wrapText="1"/>
    </xf>
    <xf numFmtId="0" fontId="0" fillId="3" borderId="0" xfId="0" applyFill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/>
    <xf numFmtId="0" fontId="1" fillId="2" borderId="3" xfId="0" applyFont="1" applyFill="1" applyBorder="1" applyAlignment="1">
      <alignment horizontal="center" vertical="center" wrapText="1"/>
    </xf>
    <xf numFmtId="0" fontId="0" fillId="0" borderId="4" xfId="0" applyBorder="1" applyAlignment="1"/>
    <xf numFmtId="0" fontId="0" fillId="0" borderId="5" xfId="0" applyBorder="1" applyAlignment="1"/>
    <xf numFmtId="164" fontId="3" fillId="2" borderId="3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wrapText="1"/>
    </xf>
    <xf numFmtId="0" fontId="0" fillId="2" borderId="4" xfId="0" applyFill="1" applyBorder="1" applyAlignment="1"/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8"/>
  <sheetViews>
    <sheetView tabSelected="1" topLeftCell="A32" zoomScale="95" zoomScaleNormal="95" workbookViewId="0">
      <selection activeCell="J117" sqref="J117"/>
    </sheetView>
  </sheetViews>
  <sheetFormatPr defaultColWidth="8.88671875" defaultRowHeight="15.05" x14ac:dyDescent="0.3"/>
  <cols>
    <col min="1" max="1" width="32" style="1" customWidth="1"/>
    <col min="2" max="2" width="14.21875" style="1" customWidth="1"/>
    <col min="3" max="3" width="10.33203125" style="1" customWidth="1"/>
    <col min="4" max="4" width="13.33203125" style="1" customWidth="1"/>
    <col min="5" max="5" width="26.5546875" style="1" customWidth="1"/>
    <col min="6" max="6" width="0.109375" style="1" hidden="1" customWidth="1"/>
    <col min="7" max="7" width="15.109375" style="1" customWidth="1"/>
    <col min="8" max="8" width="11.33203125" style="1" customWidth="1"/>
    <col min="9" max="9" width="12.6640625" style="1" customWidth="1"/>
    <col min="10" max="10" width="21.21875" style="1" customWidth="1"/>
    <col min="11" max="11" width="14.88671875" style="1" customWidth="1"/>
    <col min="12" max="12" width="9" style="1" customWidth="1"/>
    <col min="13" max="13" width="15.109375" style="1" customWidth="1"/>
    <col min="14" max="14" width="23.109375" style="1" customWidth="1"/>
    <col min="15" max="16384" width="8.88671875" style="1"/>
  </cols>
  <sheetData>
    <row r="1" spans="1:14" ht="19.649999999999999" customHeight="1" x14ac:dyDescent="0.3">
      <c r="D1" s="23"/>
      <c r="E1" s="72"/>
      <c r="F1" s="26"/>
      <c r="I1" s="23"/>
      <c r="J1" s="72"/>
      <c r="M1" s="23"/>
      <c r="N1" s="72"/>
    </row>
    <row r="2" spans="1:14" x14ac:dyDescent="0.3">
      <c r="C2" s="93"/>
      <c r="D2" s="93"/>
      <c r="E2" s="94"/>
      <c r="F2" s="26"/>
      <c r="H2" s="93"/>
      <c r="I2" s="93"/>
      <c r="J2" s="94"/>
      <c r="L2" s="93" t="s">
        <v>67</v>
      </c>
      <c r="M2" s="93"/>
      <c r="N2" s="94"/>
    </row>
    <row r="3" spans="1:14" x14ac:dyDescent="0.3">
      <c r="B3" s="95"/>
      <c r="C3" s="94"/>
      <c r="D3" s="94"/>
      <c r="E3" s="94"/>
      <c r="F3" s="45"/>
      <c r="G3" s="95"/>
      <c r="H3" s="94"/>
      <c r="I3" s="94"/>
      <c r="J3" s="94"/>
      <c r="K3" s="95" t="s">
        <v>55</v>
      </c>
      <c r="L3" s="94"/>
      <c r="M3" s="94"/>
      <c r="N3" s="94"/>
    </row>
    <row r="4" spans="1:14" x14ac:dyDescent="0.3">
      <c r="D4" s="24"/>
      <c r="E4" s="25"/>
      <c r="F4" s="45"/>
      <c r="I4" s="24"/>
      <c r="J4" s="25"/>
      <c r="M4" s="24"/>
      <c r="N4" s="25"/>
    </row>
    <row r="5" spans="1:14" ht="23.6" customHeight="1" x14ac:dyDescent="0.3">
      <c r="A5" s="101" t="s">
        <v>6</v>
      </c>
      <c r="B5" s="96" t="s">
        <v>48</v>
      </c>
      <c r="C5" s="97"/>
      <c r="D5" s="97"/>
      <c r="E5" s="98"/>
      <c r="F5" s="64"/>
      <c r="G5" s="96" t="s">
        <v>70</v>
      </c>
      <c r="H5" s="97"/>
      <c r="I5" s="97"/>
      <c r="J5" s="98"/>
      <c r="K5" s="96" t="s">
        <v>71</v>
      </c>
      <c r="L5" s="97"/>
      <c r="M5" s="97"/>
      <c r="N5" s="98"/>
    </row>
    <row r="6" spans="1:14" ht="93.6" customHeight="1" x14ac:dyDescent="0.3">
      <c r="A6" s="101"/>
      <c r="B6" s="73" t="s">
        <v>68</v>
      </c>
      <c r="C6" s="74" t="s">
        <v>0</v>
      </c>
      <c r="D6" s="73" t="s">
        <v>1</v>
      </c>
      <c r="E6" s="39" t="s">
        <v>9</v>
      </c>
      <c r="F6" s="73" t="s">
        <v>64</v>
      </c>
      <c r="G6" s="86" t="s">
        <v>68</v>
      </c>
      <c r="H6" s="87" t="s">
        <v>0</v>
      </c>
      <c r="I6" s="86" t="s">
        <v>1</v>
      </c>
      <c r="J6" s="39" t="s">
        <v>9</v>
      </c>
      <c r="K6" s="86" t="s">
        <v>68</v>
      </c>
      <c r="L6" s="87" t="s">
        <v>0</v>
      </c>
      <c r="M6" s="86" t="s">
        <v>1</v>
      </c>
      <c r="N6" s="39" t="s">
        <v>9</v>
      </c>
    </row>
    <row r="7" spans="1:14" ht="14.4" customHeight="1" x14ac:dyDescent="0.3">
      <c r="A7" s="37">
        <v>1</v>
      </c>
      <c r="B7" s="37">
        <v>2</v>
      </c>
      <c r="C7" s="37">
        <v>3</v>
      </c>
      <c r="D7" s="37">
        <v>4</v>
      </c>
      <c r="E7" s="38">
        <v>5</v>
      </c>
      <c r="F7" s="38">
        <v>29</v>
      </c>
      <c r="G7" s="37">
        <v>2</v>
      </c>
      <c r="H7" s="37">
        <v>3</v>
      </c>
      <c r="I7" s="37">
        <v>4</v>
      </c>
      <c r="J7" s="38">
        <v>5</v>
      </c>
      <c r="K7" s="37">
        <v>2</v>
      </c>
      <c r="L7" s="37">
        <v>3</v>
      </c>
      <c r="M7" s="37">
        <v>4</v>
      </c>
      <c r="N7" s="38">
        <v>5</v>
      </c>
    </row>
    <row r="8" spans="1:14" ht="21.6" customHeight="1" x14ac:dyDescent="0.3">
      <c r="A8" s="104" t="s">
        <v>2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6"/>
    </row>
    <row r="9" spans="1:14" ht="252" hidden="1" customHeight="1" x14ac:dyDescent="0.3">
      <c r="A9" s="80" t="s">
        <v>31</v>
      </c>
      <c r="B9" s="22"/>
      <c r="C9" s="6"/>
      <c r="D9" s="5">
        <f t="shared" ref="D9:D67" si="0">B9+C9</f>
        <v>0</v>
      </c>
      <c r="E9" s="14" t="s">
        <v>33</v>
      </c>
      <c r="F9" s="14" t="s">
        <v>33</v>
      </c>
      <c r="G9" s="22"/>
      <c r="H9" s="6"/>
      <c r="I9" s="5">
        <f t="shared" ref="I9" si="1">G9+H9</f>
        <v>0</v>
      </c>
      <c r="J9" s="14" t="s">
        <v>33</v>
      </c>
      <c r="K9" s="22"/>
      <c r="L9" s="6"/>
      <c r="M9" s="5">
        <f t="shared" ref="M9" si="2">K9+L9</f>
        <v>0</v>
      </c>
      <c r="N9" s="14" t="s">
        <v>33</v>
      </c>
    </row>
    <row r="10" spans="1:14" ht="117.85" customHeight="1" x14ac:dyDescent="0.3">
      <c r="A10" s="66" t="s">
        <v>82</v>
      </c>
      <c r="B10" s="22"/>
      <c r="C10" s="6"/>
      <c r="D10" s="5"/>
      <c r="E10" s="14" t="s">
        <v>46</v>
      </c>
      <c r="F10" s="14" t="s">
        <v>57</v>
      </c>
      <c r="G10" s="22"/>
      <c r="H10" s="6"/>
      <c r="I10" s="5"/>
      <c r="J10" s="14" t="s">
        <v>46</v>
      </c>
      <c r="K10" s="22"/>
      <c r="L10" s="6"/>
      <c r="M10" s="5"/>
      <c r="N10" s="14" t="s">
        <v>46</v>
      </c>
    </row>
    <row r="11" spans="1:14" ht="22.25" customHeight="1" x14ac:dyDescent="0.3">
      <c r="A11" s="81" t="s">
        <v>3</v>
      </c>
      <c r="B11" s="22">
        <v>174991.7</v>
      </c>
      <c r="C11" s="71">
        <v>0.1</v>
      </c>
      <c r="D11" s="5">
        <f t="shared" ref="D11:D13" si="3">B11+C11</f>
        <v>174991.80000000002</v>
      </c>
      <c r="E11" s="14"/>
      <c r="F11" s="14"/>
      <c r="G11" s="22">
        <v>174991.7</v>
      </c>
      <c r="H11" s="71">
        <v>0.1</v>
      </c>
      <c r="I11" s="5">
        <f t="shared" ref="I11" si="4">G11+H11</f>
        <v>174991.80000000002</v>
      </c>
      <c r="J11" s="14"/>
      <c r="K11" s="22">
        <v>174991.7</v>
      </c>
      <c r="L11" s="71">
        <v>0.1</v>
      </c>
      <c r="M11" s="5">
        <f t="shared" ref="M11" si="5">K11+L11</f>
        <v>174991.80000000002</v>
      </c>
      <c r="N11" s="14"/>
    </row>
    <row r="12" spans="1:14" ht="240.9" hidden="1" customHeight="1" x14ac:dyDescent="0.3">
      <c r="A12" s="82" t="s">
        <v>49</v>
      </c>
      <c r="B12" s="22"/>
      <c r="C12" s="6"/>
      <c r="D12" s="5"/>
      <c r="E12" s="14"/>
      <c r="F12" s="14" t="s">
        <v>57</v>
      </c>
      <c r="G12" s="22"/>
      <c r="H12" s="6"/>
      <c r="I12" s="5"/>
      <c r="J12" s="14"/>
      <c r="K12" s="22"/>
      <c r="L12" s="6"/>
      <c r="M12" s="5"/>
      <c r="N12" s="14"/>
    </row>
    <row r="13" spans="1:14" ht="22.25" hidden="1" customHeight="1" x14ac:dyDescent="0.3">
      <c r="A13" s="81" t="s">
        <v>3</v>
      </c>
      <c r="B13" s="22"/>
      <c r="C13" s="6"/>
      <c r="D13" s="5">
        <f t="shared" si="3"/>
        <v>0</v>
      </c>
      <c r="E13" s="14"/>
      <c r="F13" s="14"/>
      <c r="G13" s="22"/>
      <c r="H13" s="6"/>
      <c r="I13" s="5">
        <f t="shared" ref="I13:I17" si="6">G13+H13</f>
        <v>0</v>
      </c>
      <c r="J13" s="14"/>
      <c r="K13" s="22"/>
      <c r="L13" s="6"/>
      <c r="M13" s="5">
        <f t="shared" ref="M13:M17" si="7">K13+L13</f>
        <v>0</v>
      </c>
      <c r="N13" s="14"/>
    </row>
    <row r="14" spans="1:14" ht="152.55000000000001" customHeight="1" x14ac:dyDescent="0.3">
      <c r="A14" s="4" t="s">
        <v>65</v>
      </c>
      <c r="B14" s="22">
        <v>1202212.3</v>
      </c>
      <c r="C14" s="71">
        <f>288.5+0.2+607.7</f>
        <v>896.40000000000009</v>
      </c>
      <c r="D14" s="5">
        <f t="shared" si="0"/>
        <v>1203108.7</v>
      </c>
      <c r="E14" s="41" t="s">
        <v>83</v>
      </c>
      <c r="F14" s="41"/>
      <c r="G14" s="22">
        <v>1221612.6000000001</v>
      </c>
      <c r="H14" s="71">
        <v>0.1</v>
      </c>
      <c r="I14" s="5">
        <f t="shared" si="6"/>
        <v>1221612.7000000002</v>
      </c>
      <c r="J14" s="14" t="s">
        <v>46</v>
      </c>
      <c r="K14" s="22">
        <v>1222487.7</v>
      </c>
      <c r="L14" s="71">
        <v>0.2</v>
      </c>
      <c r="M14" s="5">
        <f t="shared" si="7"/>
        <v>1222487.8999999999</v>
      </c>
      <c r="N14" s="14" t="s">
        <v>46</v>
      </c>
    </row>
    <row r="15" spans="1:14" ht="82.5" hidden="1" customHeight="1" x14ac:dyDescent="0.3">
      <c r="A15" s="16" t="s">
        <v>40</v>
      </c>
      <c r="B15" s="22"/>
      <c r="C15" s="6"/>
      <c r="D15" s="5">
        <f t="shared" si="0"/>
        <v>0</v>
      </c>
      <c r="E15" s="42" t="s">
        <v>45</v>
      </c>
      <c r="F15" s="42"/>
      <c r="G15" s="22"/>
      <c r="H15" s="6"/>
      <c r="I15" s="5">
        <f t="shared" si="6"/>
        <v>0</v>
      </c>
      <c r="J15" s="42" t="s">
        <v>45</v>
      </c>
      <c r="K15" s="22"/>
      <c r="L15" s="6"/>
      <c r="M15" s="5">
        <f t="shared" si="7"/>
        <v>0</v>
      </c>
      <c r="N15" s="42" t="s">
        <v>45</v>
      </c>
    </row>
    <row r="16" spans="1:14" ht="84.45" hidden="1" customHeight="1" x14ac:dyDescent="0.3">
      <c r="A16" s="4" t="s">
        <v>35</v>
      </c>
      <c r="B16" s="22"/>
      <c r="C16" s="6"/>
      <c r="D16" s="5">
        <f t="shared" si="0"/>
        <v>0</v>
      </c>
      <c r="E16" s="7" t="s">
        <v>46</v>
      </c>
      <c r="F16" s="7" t="s">
        <v>46</v>
      </c>
      <c r="G16" s="22"/>
      <c r="H16" s="6"/>
      <c r="I16" s="5">
        <f t="shared" si="6"/>
        <v>0</v>
      </c>
      <c r="J16" s="7" t="s">
        <v>46</v>
      </c>
      <c r="K16" s="22"/>
      <c r="L16" s="6"/>
      <c r="M16" s="5">
        <f t="shared" si="7"/>
        <v>0</v>
      </c>
      <c r="N16" s="7" t="s">
        <v>46</v>
      </c>
    </row>
    <row r="17" spans="1:14" ht="66.8" hidden="1" customHeight="1" x14ac:dyDescent="0.3">
      <c r="A17" s="7" t="s">
        <v>36</v>
      </c>
      <c r="B17" s="22"/>
      <c r="C17" s="6"/>
      <c r="D17" s="5">
        <f t="shared" si="0"/>
        <v>0</v>
      </c>
      <c r="E17" s="36"/>
      <c r="F17" s="36"/>
      <c r="G17" s="22"/>
      <c r="H17" s="6"/>
      <c r="I17" s="5">
        <f t="shared" si="6"/>
        <v>0</v>
      </c>
      <c r="J17" s="36"/>
      <c r="K17" s="22"/>
      <c r="L17" s="6"/>
      <c r="M17" s="5">
        <f t="shared" si="7"/>
        <v>0</v>
      </c>
      <c r="N17" s="36"/>
    </row>
    <row r="18" spans="1:14" ht="94.45" hidden="1" customHeight="1" x14ac:dyDescent="0.3">
      <c r="A18" s="13" t="s">
        <v>22</v>
      </c>
      <c r="B18" s="5"/>
      <c r="C18" s="8"/>
      <c r="D18" s="5">
        <f>B18+C18</f>
        <v>0</v>
      </c>
      <c r="E18" s="36"/>
      <c r="F18" s="36"/>
      <c r="G18" s="5"/>
      <c r="H18" s="8"/>
      <c r="I18" s="5">
        <f>G18+H18</f>
        <v>0</v>
      </c>
      <c r="J18" s="36"/>
      <c r="K18" s="5"/>
      <c r="L18" s="8"/>
      <c r="M18" s="5">
        <f>K18+L18</f>
        <v>0</v>
      </c>
      <c r="N18" s="36"/>
    </row>
    <row r="19" spans="1:14" ht="77.25" hidden="1" customHeight="1" x14ac:dyDescent="0.3">
      <c r="A19" s="7" t="s">
        <v>23</v>
      </c>
      <c r="B19" s="22"/>
      <c r="C19" s="8"/>
      <c r="D19" s="5">
        <f t="shared" ref="D19:D54" si="8">B19+C19</f>
        <v>0</v>
      </c>
      <c r="E19" s="36"/>
      <c r="F19" s="36"/>
      <c r="G19" s="22"/>
      <c r="H19" s="8"/>
      <c r="I19" s="5">
        <f t="shared" ref="I19" si="9">G19+H19</f>
        <v>0</v>
      </c>
      <c r="J19" s="36"/>
      <c r="K19" s="22"/>
      <c r="L19" s="8"/>
      <c r="M19" s="5">
        <f t="shared" ref="M19" si="10">K19+L19</f>
        <v>0</v>
      </c>
      <c r="N19" s="36"/>
    </row>
    <row r="20" spans="1:14" ht="95.6" hidden="1" customHeight="1" x14ac:dyDescent="0.3">
      <c r="A20" s="65" t="s">
        <v>50</v>
      </c>
      <c r="B20" s="22"/>
      <c r="C20" s="8"/>
      <c r="D20" s="5"/>
      <c r="E20" s="36"/>
      <c r="F20" s="36"/>
      <c r="G20" s="22"/>
      <c r="H20" s="8"/>
      <c r="I20" s="5"/>
      <c r="J20" s="36"/>
      <c r="K20" s="22"/>
      <c r="L20" s="8"/>
      <c r="M20" s="5"/>
      <c r="N20" s="36"/>
    </row>
    <row r="21" spans="1:14" ht="38.65" hidden="1" customHeight="1" x14ac:dyDescent="0.3">
      <c r="A21" s="46" t="s">
        <v>3</v>
      </c>
      <c r="B21" s="22"/>
      <c r="C21" s="8"/>
      <c r="D21" s="5">
        <f t="shared" si="0"/>
        <v>0</v>
      </c>
      <c r="E21" s="36"/>
      <c r="F21" s="14" t="s">
        <v>57</v>
      </c>
      <c r="G21" s="22"/>
      <c r="H21" s="8"/>
      <c r="I21" s="5">
        <f t="shared" ref="I21:I22" si="11">G21+H21</f>
        <v>0</v>
      </c>
      <c r="J21" s="36"/>
      <c r="K21" s="22"/>
      <c r="L21" s="8"/>
      <c r="M21" s="5">
        <f t="shared" ref="M21:M22" si="12">K21+L21</f>
        <v>0</v>
      </c>
      <c r="N21" s="36"/>
    </row>
    <row r="22" spans="1:14" ht="47.15" hidden="1" customHeight="1" x14ac:dyDescent="0.3">
      <c r="A22" s="46" t="s">
        <v>4</v>
      </c>
      <c r="B22" s="22"/>
      <c r="C22" s="8"/>
      <c r="D22" s="5">
        <f t="shared" si="0"/>
        <v>0</v>
      </c>
      <c r="E22" s="36"/>
      <c r="F22" s="41" t="s">
        <v>58</v>
      </c>
      <c r="G22" s="22"/>
      <c r="H22" s="8"/>
      <c r="I22" s="5">
        <f t="shared" si="11"/>
        <v>0</v>
      </c>
      <c r="J22" s="36"/>
      <c r="K22" s="22"/>
      <c r="L22" s="8"/>
      <c r="M22" s="5">
        <f t="shared" si="12"/>
        <v>0</v>
      </c>
      <c r="N22" s="36"/>
    </row>
    <row r="23" spans="1:14" ht="90.35" hidden="1" customHeight="1" x14ac:dyDescent="0.3">
      <c r="A23" s="65" t="s">
        <v>51</v>
      </c>
      <c r="B23" s="22"/>
      <c r="C23" s="8"/>
      <c r="D23" s="5"/>
      <c r="E23" s="36"/>
      <c r="F23" s="36"/>
      <c r="G23" s="22"/>
      <c r="H23" s="8"/>
      <c r="I23" s="5"/>
      <c r="J23" s="36"/>
      <c r="K23" s="22"/>
      <c r="L23" s="8"/>
      <c r="M23" s="5"/>
      <c r="N23" s="36"/>
    </row>
    <row r="24" spans="1:14" ht="33.4" hidden="1" customHeight="1" x14ac:dyDescent="0.3">
      <c r="A24" s="46" t="s">
        <v>3</v>
      </c>
      <c r="B24" s="22"/>
      <c r="C24" s="6"/>
      <c r="D24" s="5">
        <f t="shared" si="0"/>
        <v>0</v>
      </c>
      <c r="E24" s="36"/>
      <c r="F24" s="14" t="s">
        <v>59</v>
      </c>
      <c r="G24" s="22"/>
      <c r="H24" s="6"/>
      <c r="I24" s="5">
        <f t="shared" ref="I24:I25" si="13">G24+H24</f>
        <v>0</v>
      </c>
      <c r="J24" s="36"/>
      <c r="K24" s="22"/>
      <c r="L24" s="6"/>
      <c r="M24" s="5">
        <f t="shared" ref="M24:M25" si="14">K24+L24</f>
        <v>0</v>
      </c>
      <c r="N24" s="36"/>
    </row>
    <row r="25" spans="1:14" ht="83.8" hidden="1" customHeight="1" x14ac:dyDescent="0.3">
      <c r="A25" s="46" t="s">
        <v>4</v>
      </c>
      <c r="B25" s="22"/>
      <c r="C25" s="6"/>
      <c r="D25" s="5">
        <f t="shared" si="0"/>
        <v>0</v>
      </c>
      <c r="E25" s="36"/>
      <c r="F25" s="7" t="s">
        <v>77</v>
      </c>
      <c r="G25" s="22"/>
      <c r="H25" s="6"/>
      <c r="I25" s="5">
        <f t="shared" si="13"/>
        <v>0</v>
      </c>
      <c r="J25" s="36"/>
      <c r="K25" s="22"/>
      <c r="L25" s="6"/>
      <c r="M25" s="5">
        <f t="shared" si="14"/>
        <v>0</v>
      </c>
      <c r="N25" s="36"/>
    </row>
    <row r="26" spans="1:14" ht="71.349999999999994" hidden="1" customHeight="1" x14ac:dyDescent="0.3">
      <c r="A26" s="7" t="s">
        <v>41</v>
      </c>
      <c r="B26" s="22"/>
      <c r="C26" s="8"/>
      <c r="D26" s="5"/>
      <c r="E26" s="41" t="s">
        <v>46</v>
      </c>
      <c r="F26" s="41" t="s">
        <v>60</v>
      </c>
      <c r="G26" s="22"/>
      <c r="H26" s="8"/>
      <c r="I26" s="5"/>
      <c r="J26" s="41" t="s">
        <v>46</v>
      </c>
      <c r="K26" s="22"/>
      <c r="L26" s="8"/>
      <c r="M26" s="5"/>
      <c r="N26" s="41" t="s">
        <v>46</v>
      </c>
    </row>
    <row r="27" spans="1:14" ht="20.95" hidden="1" customHeight="1" x14ac:dyDescent="0.3">
      <c r="A27" s="46" t="s">
        <v>26</v>
      </c>
      <c r="B27" s="22"/>
      <c r="C27" s="8"/>
      <c r="D27" s="5">
        <f t="shared" si="0"/>
        <v>0</v>
      </c>
      <c r="E27" s="36"/>
      <c r="F27" s="36"/>
      <c r="G27" s="22"/>
      <c r="H27" s="8"/>
      <c r="I27" s="5">
        <f t="shared" ref="I27:I28" si="15">G27+H27</f>
        <v>0</v>
      </c>
      <c r="J27" s="36"/>
      <c r="K27" s="22"/>
      <c r="L27" s="8"/>
      <c r="M27" s="5">
        <f t="shared" ref="M27:M28" si="16">K27+L27</f>
        <v>0</v>
      </c>
      <c r="N27" s="36"/>
    </row>
    <row r="28" spans="1:14" ht="15.05" hidden="1" customHeight="1" x14ac:dyDescent="0.3">
      <c r="A28" s="46" t="s">
        <v>3</v>
      </c>
      <c r="B28" s="22"/>
      <c r="C28" s="8"/>
      <c r="D28" s="5">
        <f t="shared" si="0"/>
        <v>0</v>
      </c>
      <c r="E28" s="36"/>
      <c r="F28" s="36"/>
      <c r="G28" s="22"/>
      <c r="H28" s="8"/>
      <c r="I28" s="5">
        <f t="shared" si="15"/>
        <v>0</v>
      </c>
      <c r="J28" s="36"/>
      <c r="K28" s="22"/>
      <c r="L28" s="8"/>
      <c r="M28" s="5">
        <f t="shared" si="16"/>
        <v>0</v>
      </c>
      <c r="N28" s="36"/>
    </row>
    <row r="29" spans="1:14" ht="77.25" customHeight="1" x14ac:dyDescent="0.3">
      <c r="A29" s="7" t="s">
        <v>42</v>
      </c>
      <c r="B29" s="22"/>
      <c r="C29" s="8"/>
      <c r="D29" s="5"/>
      <c r="E29" s="7"/>
      <c r="F29" s="7" t="s">
        <v>46</v>
      </c>
      <c r="G29" s="22"/>
      <c r="H29" s="8"/>
      <c r="I29" s="5"/>
      <c r="J29" s="7"/>
      <c r="K29" s="22"/>
      <c r="L29" s="8"/>
      <c r="M29" s="5"/>
      <c r="N29" s="7" t="s">
        <v>46</v>
      </c>
    </row>
    <row r="30" spans="1:14" ht="20.95" customHeight="1" x14ac:dyDescent="0.3">
      <c r="A30" s="46" t="s">
        <v>26</v>
      </c>
      <c r="B30" s="22">
        <v>158101.29999999999</v>
      </c>
      <c r="C30" s="8" t="s">
        <v>72</v>
      </c>
      <c r="D30" s="5">
        <f t="shared" si="0"/>
        <v>158101.29999999999</v>
      </c>
      <c r="E30" s="36"/>
      <c r="F30" s="36"/>
      <c r="G30" s="22">
        <v>158101.29999999999</v>
      </c>
      <c r="H30" s="8" t="s">
        <v>72</v>
      </c>
      <c r="I30" s="5">
        <f t="shared" ref="I30:I31" si="17">G30+H30</f>
        <v>158101.29999999999</v>
      </c>
      <c r="J30" s="36"/>
      <c r="K30" s="22">
        <v>154246</v>
      </c>
      <c r="L30" s="89" t="s">
        <v>73</v>
      </c>
      <c r="M30" s="5">
        <f t="shared" ref="M30:M31" si="18">K30+L30</f>
        <v>154246.1</v>
      </c>
      <c r="N30" s="36"/>
    </row>
    <row r="31" spans="1:14" ht="19" customHeight="1" x14ac:dyDescent="0.3">
      <c r="A31" s="46" t="s">
        <v>3</v>
      </c>
      <c r="B31" s="22"/>
      <c r="C31" s="8"/>
      <c r="D31" s="5">
        <f t="shared" si="0"/>
        <v>0</v>
      </c>
      <c r="E31" s="36"/>
      <c r="F31" s="36"/>
      <c r="G31" s="22"/>
      <c r="H31" s="8"/>
      <c r="I31" s="5">
        <f t="shared" si="17"/>
        <v>0</v>
      </c>
      <c r="J31" s="36"/>
      <c r="K31" s="22"/>
      <c r="L31" s="8"/>
      <c r="M31" s="5">
        <f t="shared" si="18"/>
        <v>0</v>
      </c>
      <c r="N31" s="36"/>
    </row>
    <row r="32" spans="1:14" ht="82.5" customHeight="1" x14ac:dyDescent="0.3">
      <c r="A32" s="66" t="s">
        <v>21</v>
      </c>
      <c r="B32" s="22">
        <v>33564.199999999997</v>
      </c>
      <c r="C32" s="71">
        <v>2494.6</v>
      </c>
      <c r="D32" s="5">
        <f t="shared" si="8"/>
        <v>36058.799999999996</v>
      </c>
      <c r="E32" s="41" t="s">
        <v>84</v>
      </c>
      <c r="F32" s="41"/>
      <c r="G32" s="22">
        <v>39552.699999999997</v>
      </c>
      <c r="H32" s="6">
        <v>0</v>
      </c>
      <c r="I32" s="5">
        <f t="shared" ref="I32" si="19">G32+H32</f>
        <v>39552.699999999997</v>
      </c>
      <c r="J32" s="41"/>
      <c r="K32" s="22">
        <v>38968.9</v>
      </c>
      <c r="L32" s="6">
        <v>0</v>
      </c>
      <c r="M32" s="5">
        <f t="shared" ref="M32" si="20">K32+L32</f>
        <v>38968.9</v>
      </c>
      <c r="N32" s="41"/>
    </row>
    <row r="33" spans="1:14" ht="103.45" hidden="1" customHeight="1" x14ac:dyDescent="0.3">
      <c r="A33" s="7" t="s">
        <v>56</v>
      </c>
      <c r="B33" s="22"/>
      <c r="C33" s="6"/>
      <c r="D33" s="5"/>
      <c r="E33" s="41"/>
      <c r="F33" s="41" t="s">
        <v>60</v>
      </c>
      <c r="G33" s="22"/>
      <c r="H33" s="6"/>
      <c r="I33" s="5"/>
      <c r="J33" s="41"/>
      <c r="K33" s="22"/>
      <c r="L33" s="6"/>
      <c r="M33" s="5"/>
      <c r="N33" s="41"/>
    </row>
    <row r="34" spans="1:14" ht="20.95" hidden="1" customHeight="1" x14ac:dyDescent="0.3">
      <c r="A34" s="46" t="s">
        <v>3</v>
      </c>
      <c r="B34" s="22"/>
      <c r="C34" s="6"/>
      <c r="D34" s="5">
        <f t="shared" si="0"/>
        <v>0</v>
      </c>
      <c r="E34" s="41"/>
      <c r="F34" s="41"/>
      <c r="G34" s="22"/>
      <c r="H34" s="6"/>
      <c r="I34" s="5">
        <f t="shared" ref="I34" si="21">G34+H34</f>
        <v>0</v>
      </c>
      <c r="J34" s="41"/>
      <c r="K34" s="22"/>
      <c r="L34" s="6"/>
      <c r="M34" s="5">
        <f t="shared" ref="M34" si="22">K34+L34</f>
        <v>0</v>
      </c>
      <c r="N34" s="41"/>
    </row>
    <row r="35" spans="1:14" ht="204.25" hidden="1" customHeight="1" x14ac:dyDescent="0.3">
      <c r="A35" s="67" t="s">
        <v>78</v>
      </c>
      <c r="B35" s="22"/>
      <c r="C35" s="6"/>
      <c r="D35" s="5"/>
      <c r="E35" s="7" t="s">
        <v>46</v>
      </c>
      <c r="F35" s="41" t="s">
        <v>60</v>
      </c>
      <c r="G35" s="22"/>
      <c r="H35" s="6"/>
      <c r="I35" s="5"/>
      <c r="J35" s="7" t="s">
        <v>46</v>
      </c>
      <c r="K35" s="22"/>
      <c r="L35" s="6"/>
      <c r="M35" s="5"/>
      <c r="N35" s="7" t="s">
        <v>46</v>
      </c>
    </row>
    <row r="36" spans="1:14" ht="19.649999999999999" hidden="1" customHeight="1" x14ac:dyDescent="0.3">
      <c r="A36" s="46" t="s">
        <v>3</v>
      </c>
      <c r="B36" s="22">
        <v>0</v>
      </c>
      <c r="C36" s="6"/>
      <c r="D36" s="5">
        <f t="shared" si="8"/>
        <v>0</v>
      </c>
      <c r="E36" s="7"/>
      <c r="F36" s="7"/>
      <c r="G36" s="22">
        <v>0</v>
      </c>
      <c r="H36" s="6"/>
      <c r="I36" s="5">
        <f t="shared" ref="I36" si="23">G36+H36</f>
        <v>0</v>
      </c>
      <c r="J36" s="7"/>
      <c r="K36" s="22">
        <v>0</v>
      </c>
      <c r="L36" s="6"/>
      <c r="M36" s="5">
        <f t="shared" ref="M36" si="24">K36+L36</f>
        <v>0</v>
      </c>
      <c r="N36" s="7"/>
    </row>
    <row r="37" spans="1:14" ht="180.65" hidden="1" customHeight="1" x14ac:dyDescent="0.3">
      <c r="A37" s="7" t="s">
        <v>79</v>
      </c>
      <c r="B37" s="22"/>
      <c r="C37" s="6"/>
      <c r="D37" s="5"/>
      <c r="E37" s="7"/>
      <c r="F37" s="41" t="s">
        <v>60</v>
      </c>
      <c r="G37" s="22"/>
      <c r="H37" s="6"/>
      <c r="I37" s="5"/>
      <c r="J37" s="7"/>
      <c r="K37" s="22"/>
      <c r="L37" s="6"/>
      <c r="M37" s="5"/>
      <c r="N37" s="7"/>
    </row>
    <row r="38" spans="1:14" ht="19.649999999999999" hidden="1" customHeight="1" x14ac:dyDescent="0.3">
      <c r="A38" s="46" t="s">
        <v>3</v>
      </c>
      <c r="B38" s="22">
        <v>0</v>
      </c>
      <c r="C38" s="6"/>
      <c r="D38" s="5"/>
      <c r="E38" s="7"/>
      <c r="F38" s="7"/>
      <c r="G38" s="22">
        <v>0</v>
      </c>
      <c r="H38" s="6"/>
      <c r="I38" s="5"/>
      <c r="J38" s="7"/>
      <c r="K38" s="22">
        <v>0</v>
      </c>
      <c r="L38" s="6"/>
      <c r="M38" s="5"/>
      <c r="N38" s="7"/>
    </row>
    <row r="39" spans="1:14" ht="31.45" hidden="1" customHeight="1" x14ac:dyDescent="0.3">
      <c r="A39" s="68" t="s">
        <v>43</v>
      </c>
      <c r="B39" s="22"/>
      <c r="C39" s="6"/>
      <c r="D39" s="5"/>
      <c r="E39" s="7"/>
      <c r="F39" s="7" t="s">
        <v>46</v>
      </c>
      <c r="G39" s="22"/>
      <c r="H39" s="6"/>
      <c r="I39" s="5"/>
      <c r="J39" s="7"/>
      <c r="K39" s="22"/>
      <c r="L39" s="6"/>
      <c r="M39" s="5"/>
      <c r="N39" s="7"/>
    </row>
    <row r="40" spans="1:14" ht="19.649999999999999" hidden="1" customHeight="1" x14ac:dyDescent="0.3">
      <c r="A40" s="63" t="s">
        <v>3</v>
      </c>
      <c r="B40" s="22"/>
      <c r="C40" s="6"/>
      <c r="D40" s="5">
        <f t="shared" si="8"/>
        <v>0</v>
      </c>
      <c r="E40" s="7"/>
      <c r="F40" s="7"/>
      <c r="G40" s="22"/>
      <c r="H40" s="6"/>
      <c r="I40" s="5">
        <f t="shared" ref="I40:I42" si="25">G40+H40</f>
        <v>0</v>
      </c>
      <c r="J40" s="7"/>
      <c r="K40" s="22"/>
      <c r="L40" s="6"/>
      <c r="M40" s="5">
        <f t="shared" ref="M40:M42" si="26">K40+L40</f>
        <v>0</v>
      </c>
      <c r="N40" s="7"/>
    </row>
    <row r="41" spans="1:14" ht="13.75" hidden="1" customHeight="1" x14ac:dyDescent="0.3">
      <c r="A41" s="63" t="s">
        <v>4</v>
      </c>
      <c r="B41" s="22"/>
      <c r="C41" s="6"/>
      <c r="D41" s="5">
        <f t="shared" si="8"/>
        <v>0</v>
      </c>
      <c r="E41" s="7"/>
      <c r="F41" s="7"/>
      <c r="G41" s="22"/>
      <c r="H41" s="6"/>
      <c r="I41" s="5">
        <f t="shared" si="25"/>
        <v>0</v>
      </c>
      <c r="J41" s="7"/>
      <c r="K41" s="22"/>
      <c r="L41" s="6"/>
      <c r="M41" s="5">
        <f t="shared" si="26"/>
        <v>0</v>
      </c>
      <c r="N41" s="7"/>
    </row>
    <row r="42" spans="1:14" ht="108.65" customHeight="1" x14ac:dyDescent="0.3">
      <c r="A42" s="7" t="s">
        <v>80</v>
      </c>
      <c r="B42" s="22">
        <v>0</v>
      </c>
      <c r="C42" s="71">
        <v>14203.2</v>
      </c>
      <c r="D42" s="5">
        <f t="shared" ref="D42" si="27">B42+C42</f>
        <v>14203.2</v>
      </c>
      <c r="E42" s="41" t="s">
        <v>69</v>
      </c>
      <c r="F42" s="7" t="s">
        <v>46</v>
      </c>
      <c r="G42" s="22">
        <v>0</v>
      </c>
      <c r="H42" s="71"/>
      <c r="I42" s="5">
        <f t="shared" si="25"/>
        <v>0</v>
      </c>
      <c r="J42" s="41"/>
      <c r="K42" s="22">
        <v>0</v>
      </c>
      <c r="L42" s="71"/>
      <c r="M42" s="5">
        <f t="shared" si="26"/>
        <v>0</v>
      </c>
      <c r="N42" s="41"/>
    </row>
    <row r="43" spans="1:14" ht="85.1" hidden="1" customHeight="1" x14ac:dyDescent="0.3">
      <c r="A43" s="7" t="s">
        <v>66</v>
      </c>
      <c r="B43" s="69">
        <f>B44+B45+B46</f>
        <v>0</v>
      </c>
      <c r="C43" s="69">
        <f>C44+C45+C46</f>
        <v>0</v>
      </c>
      <c r="D43" s="69">
        <f>D44+D45+D46</f>
        <v>0</v>
      </c>
      <c r="E43" s="70"/>
      <c r="F43" s="70"/>
      <c r="G43" s="69">
        <f>G44+G45+G46</f>
        <v>0</v>
      </c>
      <c r="H43" s="69">
        <f>H44+H45+H46</f>
        <v>0</v>
      </c>
      <c r="I43" s="69">
        <f>I44+I45+I46</f>
        <v>0</v>
      </c>
      <c r="J43" s="70"/>
      <c r="K43" s="69">
        <f>K44+K45+K46</f>
        <v>0</v>
      </c>
      <c r="L43" s="69">
        <f>L44+L45+L46</f>
        <v>0</v>
      </c>
      <c r="M43" s="69">
        <f>M44+M45+M46</f>
        <v>0</v>
      </c>
      <c r="N43" s="70"/>
    </row>
    <row r="44" spans="1:14" ht="24.25" hidden="1" customHeight="1" x14ac:dyDescent="0.3">
      <c r="A44" s="63" t="s">
        <v>26</v>
      </c>
      <c r="B44" s="43"/>
      <c r="C44" s="6"/>
      <c r="D44" s="5">
        <f t="shared" si="8"/>
        <v>0</v>
      </c>
      <c r="E44" s="36"/>
      <c r="F44" s="36"/>
      <c r="G44" s="43"/>
      <c r="H44" s="6"/>
      <c r="I44" s="5">
        <f t="shared" ref="I44:I46" si="28">G44+H44</f>
        <v>0</v>
      </c>
      <c r="J44" s="36"/>
      <c r="K44" s="43"/>
      <c r="L44" s="6"/>
      <c r="M44" s="5">
        <f t="shared" ref="M44:M46" si="29">K44+L44</f>
        <v>0</v>
      </c>
      <c r="N44" s="36"/>
    </row>
    <row r="45" spans="1:14" ht="28.8" hidden="1" customHeight="1" x14ac:dyDescent="0.3">
      <c r="A45" s="63" t="s">
        <v>3</v>
      </c>
      <c r="B45" s="22"/>
      <c r="C45" s="6"/>
      <c r="D45" s="5">
        <f t="shared" si="8"/>
        <v>0</v>
      </c>
      <c r="E45" s="36"/>
      <c r="F45" s="41"/>
      <c r="G45" s="22"/>
      <c r="H45" s="6"/>
      <c r="I45" s="5">
        <f t="shared" si="28"/>
        <v>0</v>
      </c>
      <c r="J45" s="36"/>
      <c r="K45" s="22"/>
      <c r="L45" s="6"/>
      <c r="M45" s="5">
        <f t="shared" si="29"/>
        <v>0</v>
      </c>
      <c r="N45" s="36"/>
    </row>
    <row r="46" spans="1:14" ht="28.15" hidden="1" customHeight="1" x14ac:dyDescent="0.3">
      <c r="A46" s="63" t="s">
        <v>4</v>
      </c>
      <c r="B46" s="22"/>
      <c r="C46" s="6"/>
      <c r="D46" s="5">
        <f t="shared" si="8"/>
        <v>0</v>
      </c>
      <c r="E46" s="36"/>
      <c r="F46" s="41"/>
      <c r="G46" s="22"/>
      <c r="H46" s="6"/>
      <c r="I46" s="5">
        <f t="shared" si="28"/>
        <v>0</v>
      </c>
      <c r="J46" s="36"/>
      <c r="K46" s="22"/>
      <c r="L46" s="6"/>
      <c r="M46" s="5">
        <f t="shared" si="29"/>
        <v>0</v>
      </c>
      <c r="N46" s="36"/>
    </row>
    <row r="47" spans="1:14" ht="32.75" hidden="1" customHeight="1" x14ac:dyDescent="0.3">
      <c r="A47" s="7" t="s">
        <v>37</v>
      </c>
      <c r="B47" s="5"/>
      <c r="C47" s="8"/>
      <c r="D47" s="5"/>
      <c r="E47" s="14"/>
      <c r="F47" s="14"/>
      <c r="G47" s="5"/>
      <c r="H47" s="8"/>
      <c r="I47" s="5"/>
      <c r="J47" s="14"/>
      <c r="K47" s="5"/>
      <c r="L47" s="8"/>
      <c r="M47" s="5"/>
      <c r="N47" s="14"/>
    </row>
    <row r="48" spans="1:14" ht="20.95" hidden="1" customHeight="1" x14ac:dyDescent="0.3">
      <c r="A48" s="27" t="s">
        <v>26</v>
      </c>
      <c r="B48" s="22"/>
      <c r="C48" s="6">
        <v>0</v>
      </c>
      <c r="D48" s="5">
        <f t="shared" si="8"/>
        <v>0</v>
      </c>
      <c r="E48" s="14"/>
      <c r="F48" s="14"/>
      <c r="G48" s="22"/>
      <c r="H48" s="6">
        <v>0</v>
      </c>
      <c r="I48" s="5">
        <f t="shared" ref="I48:I50" si="30">G48+H48</f>
        <v>0</v>
      </c>
      <c r="J48" s="14"/>
      <c r="K48" s="22"/>
      <c r="L48" s="6">
        <v>0</v>
      </c>
      <c r="M48" s="5">
        <f t="shared" ref="M48:M50" si="31">K48+L48</f>
        <v>0</v>
      </c>
      <c r="N48" s="14"/>
    </row>
    <row r="49" spans="1:14" ht="37.35" hidden="1" customHeight="1" x14ac:dyDescent="0.3">
      <c r="A49" s="27" t="s">
        <v>3</v>
      </c>
      <c r="B49" s="22"/>
      <c r="C49" s="6"/>
      <c r="D49" s="5">
        <f t="shared" si="8"/>
        <v>0</v>
      </c>
      <c r="E49" s="60"/>
      <c r="F49" s="41" t="s">
        <v>60</v>
      </c>
      <c r="G49" s="22"/>
      <c r="H49" s="6"/>
      <c r="I49" s="5">
        <f t="shared" si="30"/>
        <v>0</v>
      </c>
      <c r="J49" s="60"/>
      <c r="K49" s="22"/>
      <c r="L49" s="6"/>
      <c r="M49" s="5">
        <f t="shared" si="31"/>
        <v>0</v>
      </c>
      <c r="N49" s="60"/>
    </row>
    <row r="50" spans="1:14" ht="60.25" hidden="1" customHeight="1" x14ac:dyDescent="0.3">
      <c r="A50" s="27" t="s">
        <v>4</v>
      </c>
      <c r="B50" s="22"/>
      <c r="C50" s="6"/>
      <c r="D50" s="5">
        <f t="shared" si="8"/>
        <v>0</v>
      </c>
      <c r="E50" s="36"/>
      <c r="F50" s="36" t="s">
        <v>61</v>
      </c>
      <c r="G50" s="22"/>
      <c r="H50" s="6"/>
      <c r="I50" s="5">
        <f t="shared" si="30"/>
        <v>0</v>
      </c>
      <c r="J50" s="36"/>
      <c r="K50" s="22"/>
      <c r="L50" s="6"/>
      <c r="M50" s="5">
        <f t="shared" si="31"/>
        <v>0</v>
      </c>
      <c r="N50" s="36"/>
    </row>
    <row r="51" spans="1:14" ht="71.349999999999994" hidden="1" customHeight="1" x14ac:dyDescent="0.3">
      <c r="A51" s="10" t="s">
        <v>52</v>
      </c>
      <c r="B51" s="5"/>
      <c r="C51" s="6"/>
      <c r="D51" s="5"/>
      <c r="E51" s="36"/>
      <c r="F51" s="36"/>
      <c r="G51" s="5"/>
      <c r="H51" s="6"/>
      <c r="I51" s="5"/>
      <c r="J51" s="36"/>
      <c r="K51" s="5"/>
      <c r="L51" s="6"/>
      <c r="M51" s="5"/>
      <c r="N51" s="36"/>
    </row>
    <row r="52" spans="1:14" ht="24.25" hidden="1" customHeight="1" x14ac:dyDescent="0.3">
      <c r="A52" s="61" t="s">
        <v>26</v>
      </c>
      <c r="B52" s="5"/>
      <c r="C52" s="6"/>
      <c r="D52" s="5">
        <f t="shared" si="8"/>
        <v>0</v>
      </c>
      <c r="E52" s="36"/>
      <c r="F52" s="36"/>
      <c r="G52" s="5"/>
      <c r="H52" s="6"/>
      <c r="I52" s="5">
        <f t="shared" ref="I52:I54" si="32">G52+H52</f>
        <v>0</v>
      </c>
      <c r="J52" s="36"/>
      <c r="K52" s="5"/>
      <c r="L52" s="6"/>
      <c r="M52" s="5">
        <f t="shared" ref="M52:M54" si="33">K52+L52</f>
        <v>0</v>
      </c>
      <c r="N52" s="36"/>
    </row>
    <row r="53" spans="1:14" ht="40.6" hidden="1" customHeight="1" x14ac:dyDescent="0.3">
      <c r="A53" s="27" t="s">
        <v>3</v>
      </c>
      <c r="B53" s="5"/>
      <c r="C53" s="6"/>
      <c r="D53" s="5">
        <f t="shared" si="8"/>
        <v>0</v>
      </c>
      <c r="E53" s="36"/>
      <c r="F53" s="41" t="s">
        <v>60</v>
      </c>
      <c r="G53" s="5"/>
      <c r="H53" s="6"/>
      <c r="I53" s="5">
        <f t="shared" si="32"/>
        <v>0</v>
      </c>
      <c r="J53" s="36"/>
      <c r="K53" s="5"/>
      <c r="L53" s="6"/>
      <c r="M53" s="5">
        <f t="shared" si="33"/>
        <v>0</v>
      </c>
      <c r="N53" s="36"/>
    </row>
    <row r="54" spans="1:14" ht="36" hidden="1" customHeight="1" x14ac:dyDescent="0.3">
      <c r="A54" s="27" t="s">
        <v>4</v>
      </c>
      <c r="B54" s="5"/>
      <c r="C54" s="6"/>
      <c r="D54" s="5">
        <f t="shared" si="8"/>
        <v>0</v>
      </c>
      <c r="E54" s="36"/>
      <c r="F54" s="36" t="s">
        <v>62</v>
      </c>
      <c r="G54" s="5"/>
      <c r="H54" s="6"/>
      <c r="I54" s="5">
        <f t="shared" si="32"/>
        <v>0</v>
      </c>
      <c r="J54" s="36"/>
      <c r="K54" s="5"/>
      <c r="L54" s="6"/>
      <c r="M54" s="5">
        <f t="shared" si="33"/>
        <v>0</v>
      </c>
      <c r="N54" s="36"/>
    </row>
    <row r="55" spans="1:14" ht="96.9" hidden="1" customHeight="1" x14ac:dyDescent="0.3">
      <c r="A55" s="83" t="s">
        <v>53</v>
      </c>
      <c r="B55" s="5"/>
      <c r="C55" s="8"/>
      <c r="D55" s="5"/>
      <c r="E55" s="14"/>
      <c r="F55" s="41" t="s">
        <v>60</v>
      </c>
      <c r="G55" s="5"/>
      <c r="H55" s="8"/>
      <c r="I55" s="5"/>
      <c r="J55" s="14"/>
      <c r="K55" s="5"/>
      <c r="L55" s="8"/>
      <c r="M55" s="5"/>
      <c r="N55" s="14"/>
    </row>
    <row r="56" spans="1:14" ht="24.75" hidden="1" customHeight="1" x14ac:dyDescent="0.3">
      <c r="A56" s="17" t="s">
        <v>26</v>
      </c>
      <c r="B56" s="5">
        <v>0</v>
      </c>
      <c r="C56" s="6"/>
      <c r="D56" s="5">
        <f t="shared" ref="D56:D57" si="34">B56+C56</f>
        <v>0</v>
      </c>
      <c r="E56" s="14"/>
      <c r="F56" s="14"/>
      <c r="G56" s="5">
        <v>0</v>
      </c>
      <c r="H56" s="6"/>
      <c r="I56" s="5">
        <f t="shared" ref="I56:I61" si="35">G56+H56</f>
        <v>0</v>
      </c>
      <c r="J56" s="14"/>
      <c r="K56" s="5">
        <v>0</v>
      </c>
      <c r="L56" s="6"/>
      <c r="M56" s="5">
        <f t="shared" ref="M56:M61" si="36">K56+L56</f>
        <v>0</v>
      </c>
      <c r="N56" s="14"/>
    </row>
    <row r="57" spans="1:14" ht="24.75" hidden="1" customHeight="1" x14ac:dyDescent="0.3">
      <c r="A57" s="17" t="s">
        <v>3</v>
      </c>
      <c r="B57" s="5">
        <v>0</v>
      </c>
      <c r="C57" s="6"/>
      <c r="D57" s="5">
        <f t="shared" si="34"/>
        <v>0</v>
      </c>
      <c r="E57" s="14"/>
      <c r="F57" s="14"/>
      <c r="G57" s="5">
        <v>0</v>
      </c>
      <c r="H57" s="6"/>
      <c r="I57" s="5">
        <f t="shared" si="35"/>
        <v>0</v>
      </c>
      <c r="J57" s="14"/>
      <c r="K57" s="5">
        <v>0</v>
      </c>
      <c r="L57" s="6"/>
      <c r="M57" s="5">
        <f t="shared" si="36"/>
        <v>0</v>
      </c>
      <c r="N57" s="14"/>
    </row>
    <row r="58" spans="1:14" ht="94.45" hidden="1" customHeight="1" x14ac:dyDescent="0.3">
      <c r="A58" s="13" t="s">
        <v>22</v>
      </c>
      <c r="B58" s="5"/>
      <c r="C58" s="8"/>
      <c r="D58" s="5">
        <f t="shared" si="0"/>
        <v>0</v>
      </c>
      <c r="E58" s="14"/>
      <c r="F58" s="14"/>
      <c r="G58" s="5"/>
      <c r="H58" s="8"/>
      <c r="I58" s="5">
        <f t="shared" si="35"/>
        <v>0</v>
      </c>
      <c r="J58" s="14"/>
      <c r="K58" s="5"/>
      <c r="L58" s="8"/>
      <c r="M58" s="5">
        <f t="shared" si="36"/>
        <v>0</v>
      </c>
      <c r="N58" s="14"/>
    </row>
    <row r="59" spans="1:14" ht="81.849999999999994" hidden="1" customHeight="1" x14ac:dyDescent="0.3">
      <c r="A59" s="7" t="s">
        <v>23</v>
      </c>
      <c r="B59" s="22"/>
      <c r="C59" s="8"/>
      <c r="D59" s="5">
        <f t="shared" si="0"/>
        <v>0</v>
      </c>
      <c r="E59" s="14"/>
      <c r="F59" s="14"/>
      <c r="G59" s="22"/>
      <c r="H59" s="8"/>
      <c r="I59" s="5">
        <f t="shared" si="35"/>
        <v>0</v>
      </c>
      <c r="J59" s="14"/>
      <c r="K59" s="22"/>
      <c r="L59" s="8"/>
      <c r="M59" s="5">
        <f t="shared" si="36"/>
        <v>0</v>
      </c>
      <c r="N59" s="14"/>
    </row>
    <row r="60" spans="1:14" ht="84.45" hidden="1" customHeight="1" x14ac:dyDescent="0.3">
      <c r="A60" s="66" t="s">
        <v>21</v>
      </c>
      <c r="B60" s="5"/>
      <c r="C60" s="8"/>
      <c r="D60" s="5">
        <f t="shared" si="0"/>
        <v>0</v>
      </c>
      <c r="E60" s="14"/>
      <c r="F60" s="14"/>
      <c r="G60" s="5"/>
      <c r="H60" s="8"/>
      <c r="I60" s="5">
        <f t="shared" si="35"/>
        <v>0</v>
      </c>
      <c r="J60" s="14"/>
      <c r="K60" s="5"/>
      <c r="L60" s="8"/>
      <c r="M60" s="5">
        <f t="shared" si="36"/>
        <v>0</v>
      </c>
      <c r="N60" s="14"/>
    </row>
    <row r="61" spans="1:14" ht="50.4" hidden="1" customHeight="1" x14ac:dyDescent="0.3">
      <c r="A61" s="7" t="s">
        <v>20</v>
      </c>
      <c r="B61" s="5"/>
      <c r="C61" s="8"/>
      <c r="D61" s="5">
        <f t="shared" si="0"/>
        <v>0</v>
      </c>
      <c r="E61" s="14"/>
      <c r="F61" s="14"/>
      <c r="G61" s="5"/>
      <c r="H61" s="8"/>
      <c r="I61" s="5">
        <f t="shared" si="35"/>
        <v>0</v>
      </c>
      <c r="J61" s="14"/>
      <c r="K61" s="5"/>
      <c r="L61" s="8"/>
      <c r="M61" s="5">
        <f t="shared" si="36"/>
        <v>0</v>
      </c>
      <c r="N61" s="14"/>
    </row>
    <row r="62" spans="1:14" ht="50.4" hidden="1" customHeight="1" x14ac:dyDescent="0.3">
      <c r="A62" s="65" t="s">
        <v>27</v>
      </c>
      <c r="B62" s="5"/>
      <c r="C62" s="8"/>
      <c r="D62" s="5"/>
      <c r="E62" s="14"/>
      <c r="F62" s="14"/>
      <c r="G62" s="5"/>
      <c r="H62" s="8"/>
      <c r="I62" s="5"/>
      <c r="J62" s="14"/>
      <c r="K62" s="5"/>
      <c r="L62" s="8"/>
      <c r="M62" s="5"/>
      <c r="N62" s="14"/>
    </row>
    <row r="63" spans="1:14" ht="19.5" hidden="1" customHeight="1" x14ac:dyDescent="0.3">
      <c r="A63" s="17" t="s">
        <v>26</v>
      </c>
      <c r="B63" s="5"/>
      <c r="C63" s="8"/>
      <c r="D63" s="5">
        <f t="shared" si="0"/>
        <v>0</v>
      </c>
      <c r="E63" s="14"/>
      <c r="F63" s="14"/>
      <c r="G63" s="5"/>
      <c r="H63" s="8"/>
      <c r="I63" s="5">
        <f t="shared" ref="I63:I68" si="37">G63+H63</f>
        <v>0</v>
      </c>
      <c r="J63" s="14"/>
      <c r="K63" s="5"/>
      <c r="L63" s="8"/>
      <c r="M63" s="5">
        <f t="shared" ref="M63:M68" si="38">K63+L63</f>
        <v>0</v>
      </c>
      <c r="N63" s="14"/>
    </row>
    <row r="64" spans="1:14" ht="18" hidden="1" customHeight="1" x14ac:dyDescent="0.3">
      <c r="A64" s="17" t="s">
        <v>3</v>
      </c>
      <c r="B64" s="5"/>
      <c r="C64" s="8"/>
      <c r="D64" s="5">
        <f t="shared" si="0"/>
        <v>0</v>
      </c>
      <c r="E64" s="14"/>
      <c r="F64" s="14"/>
      <c r="G64" s="5"/>
      <c r="H64" s="8"/>
      <c r="I64" s="5">
        <f t="shared" si="37"/>
        <v>0</v>
      </c>
      <c r="J64" s="14"/>
      <c r="K64" s="5"/>
      <c r="L64" s="8"/>
      <c r="M64" s="5">
        <f t="shared" si="38"/>
        <v>0</v>
      </c>
      <c r="N64" s="14"/>
    </row>
    <row r="65" spans="1:14" ht="90.35" hidden="1" customHeight="1" x14ac:dyDescent="0.3">
      <c r="A65" s="13" t="s">
        <v>29</v>
      </c>
      <c r="B65" s="5"/>
      <c r="C65" s="8"/>
      <c r="D65" s="5">
        <f t="shared" si="0"/>
        <v>0</v>
      </c>
      <c r="E65" s="14"/>
      <c r="F65" s="14"/>
      <c r="G65" s="5"/>
      <c r="H65" s="8"/>
      <c r="I65" s="5">
        <f t="shared" si="37"/>
        <v>0</v>
      </c>
      <c r="J65" s="14"/>
      <c r="K65" s="5"/>
      <c r="L65" s="8"/>
      <c r="M65" s="5">
        <f t="shared" si="38"/>
        <v>0</v>
      </c>
      <c r="N65" s="14"/>
    </row>
    <row r="66" spans="1:14" ht="79.849999999999994" customHeight="1" x14ac:dyDescent="0.3">
      <c r="A66" s="90" t="s">
        <v>81</v>
      </c>
      <c r="B66" s="5">
        <v>2000</v>
      </c>
      <c r="C66" s="8" t="s">
        <v>72</v>
      </c>
      <c r="D66" s="5">
        <f t="shared" si="0"/>
        <v>2000</v>
      </c>
      <c r="E66" s="14"/>
      <c r="F66" s="14"/>
      <c r="G66" s="5">
        <v>2000</v>
      </c>
      <c r="H66" s="8" t="s">
        <v>72</v>
      </c>
      <c r="I66" s="5">
        <f t="shared" si="37"/>
        <v>2000</v>
      </c>
      <c r="J66" s="14"/>
      <c r="K66" s="5">
        <v>2000</v>
      </c>
      <c r="L66" s="8" t="s">
        <v>72</v>
      </c>
      <c r="M66" s="5">
        <f t="shared" si="38"/>
        <v>2000</v>
      </c>
      <c r="N66" s="14"/>
    </row>
    <row r="67" spans="1:14" ht="31.45" customHeight="1" x14ac:dyDescent="0.3">
      <c r="A67" s="84" t="s">
        <v>4</v>
      </c>
      <c r="B67" s="5">
        <v>127.7</v>
      </c>
      <c r="C67" s="89" t="s">
        <v>74</v>
      </c>
      <c r="D67" s="5">
        <f t="shared" si="0"/>
        <v>127.60000000000001</v>
      </c>
      <c r="E67" s="14" t="s">
        <v>46</v>
      </c>
      <c r="F67" s="14"/>
      <c r="G67" s="5">
        <v>127.7</v>
      </c>
      <c r="H67" s="89" t="s">
        <v>74</v>
      </c>
      <c r="I67" s="5">
        <f t="shared" si="37"/>
        <v>127.60000000000001</v>
      </c>
      <c r="J67" s="14" t="s">
        <v>46</v>
      </c>
      <c r="K67" s="5">
        <v>127.7</v>
      </c>
      <c r="L67" s="89" t="s">
        <v>74</v>
      </c>
      <c r="M67" s="5">
        <f t="shared" si="38"/>
        <v>127.60000000000001</v>
      </c>
      <c r="N67" s="14" t="s">
        <v>46</v>
      </c>
    </row>
    <row r="68" spans="1:14" ht="91.65" customHeight="1" x14ac:dyDescent="0.3">
      <c r="A68" s="13" t="s">
        <v>75</v>
      </c>
      <c r="B68" s="5">
        <v>2874.2</v>
      </c>
      <c r="C68" s="8" t="s">
        <v>72</v>
      </c>
      <c r="D68" s="5">
        <f t="shared" ref="D68:D102" si="39">B68+C68</f>
        <v>2874.2</v>
      </c>
      <c r="E68" s="14"/>
      <c r="F68" s="14"/>
      <c r="G68" s="5">
        <v>4140.8999999999996</v>
      </c>
      <c r="H68" s="8" t="s">
        <v>72</v>
      </c>
      <c r="I68" s="5">
        <f t="shared" si="37"/>
        <v>4140.8999999999996</v>
      </c>
      <c r="J68" s="14"/>
      <c r="K68" s="5">
        <v>0</v>
      </c>
      <c r="L68" s="8"/>
      <c r="M68" s="5">
        <f t="shared" si="38"/>
        <v>0</v>
      </c>
      <c r="N68" s="14"/>
    </row>
    <row r="69" spans="1:14" ht="30.8" customHeight="1" x14ac:dyDescent="0.3">
      <c r="A69" s="84" t="s">
        <v>4</v>
      </c>
      <c r="B69" s="5">
        <v>183.5</v>
      </c>
      <c r="C69" s="89" t="s">
        <v>74</v>
      </c>
      <c r="D69" s="5">
        <f>B69+C69</f>
        <v>183.4</v>
      </c>
      <c r="E69" s="14" t="s">
        <v>46</v>
      </c>
      <c r="F69" s="14"/>
      <c r="G69" s="5">
        <v>264.3</v>
      </c>
      <c r="H69" s="8" t="s">
        <v>72</v>
      </c>
      <c r="I69" s="5">
        <f>G69+H69</f>
        <v>264.3</v>
      </c>
      <c r="J69" s="14"/>
      <c r="K69" s="5">
        <v>0</v>
      </c>
      <c r="L69" s="8"/>
      <c r="M69" s="5">
        <f>K69+L69</f>
        <v>0</v>
      </c>
      <c r="N69" s="14"/>
    </row>
    <row r="70" spans="1:14" ht="79.849999999999994" hidden="1" customHeight="1" x14ac:dyDescent="0.3">
      <c r="A70" s="7" t="s">
        <v>10</v>
      </c>
      <c r="B70" s="5"/>
      <c r="C70" s="6"/>
      <c r="D70" s="5">
        <f t="shared" si="39"/>
        <v>0</v>
      </c>
      <c r="E70" s="9"/>
      <c r="F70" s="9"/>
      <c r="G70" s="5"/>
      <c r="H70" s="6"/>
      <c r="I70" s="5">
        <f t="shared" ref="I70:I74" si="40">G70+H70</f>
        <v>0</v>
      </c>
      <c r="J70" s="9"/>
      <c r="K70" s="5"/>
      <c r="L70" s="6"/>
      <c r="M70" s="5">
        <f t="shared" ref="M70:M74" si="41">K70+L70</f>
        <v>0</v>
      </c>
      <c r="N70" s="9"/>
    </row>
    <row r="71" spans="1:14" ht="60.25" hidden="1" customHeight="1" x14ac:dyDescent="0.3">
      <c r="A71" s="10" t="s">
        <v>32</v>
      </c>
      <c r="B71" s="5"/>
      <c r="C71" s="6"/>
      <c r="D71" s="5">
        <f t="shared" si="39"/>
        <v>0</v>
      </c>
      <c r="E71" s="7" t="s">
        <v>34</v>
      </c>
      <c r="F71" s="7" t="s">
        <v>34</v>
      </c>
      <c r="G71" s="5"/>
      <c r="H71" s="6"/>
      <c r="I71" s="5">
        <f t="shared" si="40"/>
        <v>0</v>
      </c>
      <c r="J71" s="7" t="s">
        <v>34</v>
      </c>
      <c r="K71" s="5"/>
      <c r="L71" s="6"/>
      <c r="M71" s="5">
        <f t="shared" si="41"/>
        <v>0</v>
      </c>
      <c r="N71" s="7" t="s">
        <v>34</v>
      </c>
    </row>
    <row r="72" spans="1:14" ht="17.2" hidden="1" customHeight="1" x14ac:dyDescent="0.3">
      <c r="A72" s="11" t="s">
        <v>4</v>
      </c>
      <c r="B72" s="5"/>
      <c r="C72" s="6"/>
      <c r="D72" s="5">
        <f t="shared" si="39"/>
        <v>0</v>
      </c>
      <c r="E72" s="9"/>
      <c r="F72" s="9"/>
      <c r="G72" s="5"/>
      <c r="H72" s="6"/>
      <c r="I72" s="5">
        <f t="shared" si="40"/>
        <v>0</v>
      </c>
      <c r="J72" s="9"/>
      <c r="K72" s="5"/>
      <c r="L72" s="6"/>
      <c r="M72" s="5">
        <f t="shared" si="41"/>
        <v>0</v>
      </c>
      <c r="N72" s="9"/>
    </row>
    <row r="73" spans="1:14" ht="47.15" hidden="1" customHeight="1" x14ac:dyDescent="0.3">
      <c r="A73" s="7" t="s">
        <v>11</v>
      </c>
      <c r="B73" s="5"/>
      <c r="C73" s="6"/>
      <c r="D73" s="5">
        <f t="shared" ref="D73:D74" si="42">B73+C73</f>
        <v>0</v>
      </c>
      <c r="E73" s="9"/>
      <c r="F73" s="9"/>
      <c r="G73" s="5"/>
      <c r="H73" s="6"/>
      <c r="I73" s="5">
        <f t="shared" si="40"/>
        <v>0</v>
      </c>
      <c r="J73" s="9"/>
      <c r="K73" s="5"/>
      <c r="L73" s="6"/>
      <c r="M73" s="5">
        <f t="shared" si="41"/>
        <v>0</v>
      </c>
      <c r="N73" s="9"/>
    </row>
    <row r="74" spans="1:14" ht="15.75" hidden="1" customHeight="1" x14ac:dyDescent="0.3">
      <c r="A74" s="12" t="s">
        <v>4</v>
      </c>
      <c r="B74" s="5"/>
      <c r="C74" s="6">
        <v>0</v>
      </c>
      <c r="D74" s="5">
        <f t="shared" si="42"/>
        <v>0</v>
      </c>
      <c r="E74" s="9"/>
      <c r="F74" s="9"/>
      <c r="G74" s="5"/>
      <c r="H74" s="6">
        <v>0</v>
      </c>
      <c r="I74" s="5">
        <f t="shared" si="40"/>
        <v>0</v>
      </c>
      <c r="J74" s="9"/>
      <c r="K74" s="5"/>
      <c r="L74" s="6">
        <v>0</v>
      </c>
      <c r="M74" s="5">
        <f t="shared" si="41"/>
        <v>0</v>
      </c>
      <c r="N74" s="9"/>
    </row>
    <row r="75" spans="1:14" ht="19.649999999999999" hidden="1" customHeight="1" x14ac:dyDescent="0.3">
      <c r="A75" s="61" t="s">
        <v>12</v>
      </c>
      <c r="B75" s="6">
        <f>B76+B77+B78+B79</f>
        <v>4888596.2</v>
      </c>
      <c r="C75" s="6" t="e">
        <f>C76+C77+C78+C79</f>
        <v>#REF!</v>
      </c>
      <c r="D75" s="6" t="e">
        <f>D76+D77+D78+D79</f>
        <v>#REF!</v>
      </c>
      <c r="E75" s="7"/>
      <c r="F75" s="7"/>
      <c r="G75" s="6">
        <f>G76+G77+G78+G79</f>
        <v>4888596.2</v>
      </c>
      <c r="H75" s="6" t="e">
        <f>H76+H77+H78+H79</f>
        <v>#REF!</v>
      </c>
      <c r="I75" s="6" t="e">
        <f>I76+I77+I78+I79</f>
        <v>#REF!</v>
      </c>
      <c r="J75" s="7"/>
      <c r="K75" s="6">
        <f>K76+K77+K78+K79</f>
        <v>4888596.2</v>
      </c>
      <c r="L75" s="6" t="e">
        <f>L76+L77+L78+L79</f>
        <v>#REF!</v>
      </c>
      <c r="M75" s="6" t="e">
        <f>M76+M77+M78+M79</f>
        <v>#REF!</v>
      </c>
      <c r="N75" s="7"/>
    </row>
    <row r="76" spans="1:14" ht="17.7" hidden="1" customHeight="1" x14ac:dyDescent="0.3">
      <c r="A76" s="17" t="s">
        <v>26</v>
      </c>
      <c r="B76" s="5">
        <v>996100.3</v>
      </c>
      <c r="C76" s="5">
        <f>C27+C30</f>
        <v>0</v>
      </c>
      <c r="D76" s="5">
        <f>B76+C76</f>
        <v>996100.3</v>
      </c>
      <c r="E76" s="9"/>
      <c r="F76" s="9"/>
      <c r="G76" s="5">
        <v>996100.3</v>
      </c>
      <c r="H76" s="5">
        <f>H27+H30</f>
        <v>0</v>
      </c>
      <c r="I76" s="5">
        <f>G76+H76</f>
        <v>996100.3</v>
      </c>
      <c r="J76" s="9"/>
      <c r="K76" s="5">
        <v>996100.3</v>
      </c>
      <c r="L76" s="5">
        <f>L27+L30</f>
        <v>0.1</v>
      </c>
      <c r="M76" s="5">
        <f>K76+L76</f>
        <v>996100.4</v>
      </c>
      <c r="N76" s="9"/>
    </row>
    <row r="77" spans="1:14" ht="20.3" hidden="1" customHeight="1" x14ac:dyDescent="0.3">
      <c r="A77" s="11" t="s">
        <v>3</v>
      </c>
      <c r="B77" s="5">
        <v>2522540</v>
      </c>
      <c r="C77" s="5">
        <f>C28+C31+C36+C40</f>
        <v>0</v>
      </c>
      <c r="D77" s="5">
        <f>B77+C77</f>
        <v>2522540</v>
      </c>
      <c r="E77" s="9"/>
      <c r="F77" s="9"/>
      <c r="G77" s="5">
        <v>2522540</v>
      </c>
      <c r="H77" s="5">
        <f>H28+H31+H36+H40</f>
        <v>0</v>
      </c>
      <c r="I77" s="5">
        <f>G77+H77</f>
        <v>2522540</v>
      </c>
      <c r="J77" s="9"/>
      <c r="K77" s="5">
        <v>2522540</v>
      </c>
      <c r="L77" s="5">
        <f>L28+L31+L36+L40</f>
        <v>0</v>
      </c>
      <c r="M77" s="5">
        <f>K77+L77</f>
        <v>2522540</v>
      </c>
      <c r="N77" s="9"/>
    </row>
    <row r="78" spans="1:14" ht="17.7" hidden="1" customHeight="1" x14ac:dyDescent="0.3">
      <c r="A78" s="12" t="s">
        <v>4</v>
      </c>
      <c r="B78" s="5">
        <v>1365515.5</v>
      </c>
      <c r="C78" s="5" t="e">
        <f>C14+C32+C41+#REF!</f>
        <v>#REF!</v>
      </c>
      <c r="D78" s="5" t="e">
        <f>B78+C78</f>
        <v>#REF!</v>
      </c>
      <c r="E78" s="9"/>
      <c r="F78" s="9"/>
      <c r="G78" s="5">
        <v>1365515.5</v>
      </c>
      <c r="H78" s="5" t="e">
        <f>H14+H32+H41+#REF!</f>
        <v>#REF!</v>
      </c>
      <c r="I78" s="5" t="e">
        <f>G78+H78</f>
        <v>#REF!</v>
      </c>
      <c r="J78" s="9"/>
      <c r="K78" s="5">
        <v>1365515.5</v>
      </c>
      <c r="L78" s="5" t="e">
        <f>L14+L32+L41+#REF!</f>
        <v>#REF!</v>
      </c>
      <c r="M78" s="5" t="e">
        <f>K78+L78</f>
        <v>#REF!</v>
      </c>
      <c r="N78" s="9"/>
    </row>
    <row r="79" spans="1:14" ht="19.649999999999999" hidden="1" customHeight="1" x14ac:dyDescent="0.3">
      <c r="A79" s="11" t="s">
        <v>28</v>
      </c>
      <c r="B79" s="5">
        <v>4440.3999999999996</v>
      </c>
      <c r="C79" s="5">
        <f>C15</f>
        <v>0</v>
      </c>
      <c r="D79" s="5">
        <f>B79+C79</f>
        <v>4440.3999999999996</v>
      </c>
      <c r="E79" s="9"/>
      <c r="F79" s="9"/>
      <c r="G79" s="5">
        <v>4440.3999999999996</v>
      </c>
      <c r="H79" s="5">
        <f>H15</f>
        <v>0</v>
      </c>
      <c r="I79" s="5">
        <f>G79+H79</f>
        <v>4440.3999999999996</v>
      </c>
      <c r="J79" s="9"/>
      <c r="K79" s="5">
        <v>4440.3999999999996</v>
      </c>
      <c r="L79" s="5">
        <f>L15</f>
        <v>0</v>
      </c>
      <c r="M79" s="5">
        <f>K79+L79</f>
        <v>4440.3999999999996</v>
      </c>
      <c r="N79" s="9"/>
    </row>
    <row r="80" spans="1:14" ht="20.3" hidden="1" customHeight="1" x14ac:dyDescent="0.3">
      <c r="A80" s="96" t="s">
        <v>8</v>
      </c>
      <c r="B80" s="102"/>
      <c r="C80" s="102"/>
      <c r="D80" s="102"/>
      <c r="E80" s="103"/>
      <c r="F80" s="103"/>
    </row>
    <row r="81" spans="1:14" ht="85.75" hidden="1" customHeight="1" x14ac:dyDescent="0.3">
      <c r="A81" s="82" t="s">
        <v>54</v>
      </c>
      <c r="B81" s="18"/>
      <c r="C81" s="18"/>
      <c r="D81" s="18"/>
      <c r="E81" s="36"/>
      <c r="F81" s="41" t="s">
        <v>60</v>
      </c>
      <c r="G81" s="88"/>
      <c r="H81" s="88"/>
      <c r="I81" s="88"/>
      <c r="J81" s="36"/>
      <c r="K81" s="88"/>
      <c r="L81" s="88"/>
      <c r="M81" s="88"/>
      <c r="N81" s="36"/>
    </row>
    <row r="82" spans="1:14" ht="34.049999999999997" hidden="1" customHeight="1" x14ac:dyDescent="0.3">
      <c r="A82" s="17" t="s">
        <v>3</v>
      </c>
      <c r="B82" s="5"/>
      <c r="C82" s="6"/>
      <c r="D82" s="5">
        <f t="shared" ref="D82:D84" si="43">B82+C82</f>
        <v>0</v>
      </c>
      <c r="E82" s="44"/>
      <c r="F82" s="36"/>
      <c r="G82" s="5"/>
      <c r="H82" s="6"/>
      <c r="I82" s="5">
        <f t="shared" ref="I82" si="44">G82+H82</f>
        <v>0</v>
      </c>
      <c r="J82" s="44"/>
      <c r="K82" s="5"/>
      <c r="L82" s="6"/>
      <c r="M82" s="5">
        <f t="shared" ref="M82" si="45">K82+L82</f>
        <v>0</v>
      </c>
      <c r="N82" s="44"/>
    </row>
    <row r="83" spans="1:14" ht="124.4" hidden="1" customHeight="1" x14ac:dyDescent="0.3">
      <c r="A83" s="80" t="s">
        <v>38</v>
      </c>
      <c r="B83" s="19"/>
      <c r="C83" s="21"/>
      <c r="D83" s="19"/>
      <c r="E83" s="20"/>
      <c r="F83" s="20"/>
      <c r="G83" s="19"/>
      <c r="H83" s="85"/>
      <c r="I83" s="19"/>
      <c r="J83" s="20"/>
      <c r="K83" s="19"/>
      <c r="L83" s="85"/>
      <c r="M83" s="19"/>
      <c r="N83" s="20"/>
    </row>
    <row r="84" spans="1:14" ht="36.65" hidden="1" customHeight="1" x14ac:dyDescent="0.3">
      <c r="A84" s="17" t="s">
        <v>3</v>
      </c>
      <c r="B84" s="5"/>
      <c r="C84" s="6"/>
      <c r="D84" s="5">
        <f t="shared" si="43"/>
        <v>0</v>
      </c>
      <c r="E84" s="36"/>
      <c r="F84" s="36"/>
      <c r="G84" s="5"/>
      <c r="H84" s="6"/>
      <c r="I84" s="5">
        <f t="shared" ref="I84" si="46">G84+H84</f>
        <v>0</v>
      </c>
      <c r="J84" s="36"/>
      <c r="K84" s="5"/>
      <c r="L84" s="6"/>
      <c r="M84" s="5">
        <f t="shared" ref="M84" si="47">K84+L84</f>
        <v>0</v>
      </c>
      <c r="N84" s="36"/>
    </row>
    <row r="85" spans="1:14" ht="119.15" hidden="1" customHeight="1" x14ac:dyDescent="0.3">
      <c r="A85" s="80" t="s">
        <v>39</v>
      </c>
      <c r="B85" s="5"/>
      <c r="C85" s="6"/>
      <c r="D85" s="5"/>
      <c r="E85" s="20"/>
      <c r="F85" s="20"/>
      <c r="G85" s="5"/>
      <c r="H85" s="6"/>
      <c r="I85" s="5"/>
      <c r="J85" s="20"/>
      <c r="K85" s="5"/>
      <c r="L85" s="6"/>
      <c r="M85" s="5"/>
      <c r="N85" s="20"/>
    </row>
    <row r="86" spans="1:14" ht="30.15" hidden="1" customHeight="1" x14ac:dyDescent="0.3">
      <c r="A86" s="40" t="s">
        <v>3</v>
      </c>
      <c r="B86" s="5">
        <v>0</v>
      </c>
      <c r="C86" s="6">
        <v>0</v>
      </c>
      <c r="D86" s="5">
        <f t="shared" ref="D86" si="48">B86+C86</f>
        <v>0</v>
      </c>
      <c r="E86" s="42" t="s">
        <v>44</v>
      </c>
      <c r="F86" s="42" t="s">
        <v>44</v>
      </c>
      <c r="G86" s="5">
        <v>0</v>
      </c>
      <c r="H86" s="6">
        <v>0</v>
      </c>
      <c r="I86" s="5">
        <f t="shared" ref="I86:I91" si="49">G86+H86</f>
        <v>0</v>
      </c>
      <c r="J86" s="42" t="s">
        <v>44</v>
      </c>
      <c r="K86" s="5">
        <v>0</v>
      </c>
      <c r="L86" s="6">
        <v>0</v>
      </c>
      <c r="M86" s="5">
        <f t="shared" ref="M86:M91" si="50">K86+L86</f>
        <v>0</v>
      </c>
      <c r="N86" s="42" t="s">
        <v>44</v>
      </c>
    </row>
    <row r="87" spans="1:14" ht="95.25" hidden="1" customHeight="1" x14ac:dyDescent="0.3">
      <c r="A87" s="4" t="s">
        <v>13</v>
      </c>
      <c r="B87" s="5"/>
      <c r="C87" s="8"/>
      <c r="D87" s="5">
        <f t="shared" ref="D87:D88" si="51">B87+C87</f>
        <v>0</v>
      </c>
      <c r="E87" s="14"/>
      <c r="F87" s="14"/>
      <c r="G87" s="5"/>
      <c r="H87" s="8"/>
      <c r="I87" s="5">
        <f t="shared" si="49"/>
        <v>0</v>
      </c>
      <c r="J87" s="14"/>
      <c r="K87" s="5"/>
      <c r="L87" s="8"/>
      <c r="M87" s="5">
        <f t="shared" si="50"/>
        <v>0</v>
      </c>
      <c r="N87" s="14"/>
    </row>
    <row r="88" spans="1:14" ht="15.75" hidden="1" customHeight="1" x14ac:dyDescent="0.3">
      <c r="A88" s="16" t="s">
        <v>4</v>
      </c>
      <c r="B88" s="5"/>
      <c r="C88" s="8"/>
      <c r="D88" s="5">
        <f t="shared" si="51"/>
        <v>0</v>
      </c>
      <c r="E88" s="7"/>
      <c r="F88" s="7"/>
      <c r="G88" s="5"/>
      <c r="H88" s="8"/>
      <c r="I88" s="5">
        <f t="shared" si="49"/>
        <v>0</v>
      </c>
      <c r="J88" s="7"/>
      <c r="K88" s="5"/>
      <c r="L88" s="8"/>
      <c r="M88" s="5">
        <f t="shared" si="50"/>
        <v>0</v>
      </c>
      <c r="N88" s="7"/>
    </row>
    <row r="89" spans="1:14" ht="15.05" hidden="1" customHeight="1" x14ac:dyDescent="0.3">
      <c r="A89" s="15" t="s">
        <v>4</v>
      </c>
      <c r="B89" s="5"/>
      <c r="C89" s="8"/>
      <c r="D89" s="5">
        <f t="shared" ref="D89:D90" si="52">B89+C89</f>
        <v>0</v>
      </c>
      <c r="E89" s="14"/>
      <c r="F89" s="14"/>
      <c r="G89" s="5"/>
      <c r="H89" s="8"/>
      <c r="I89" s="5">
        <f t="shared" si="49"/>
        <v>0</v>
      </c>
      <c r="J89" s="14"/>
      <c r="K89" s="5"/>
      <c r="L89" s="8"/>
      <c r="M89" s="5">
        <f t="shared" si="50"/>
        <v>0</v>
      </c>
      <c r="N89" s="14"/>
    </row>
    <row r="90" spans="1:14" ht="66.3" hidden="1" customHeight="1" x14ac:dyDescent="0.3">
      <c r="A90" s="13" t="s">
        <v>14</v>
      </c>
      <c r="B90" s="5"/>
      <c r="C90" s="6"/>
      <c r="D90" s="5">
        <f t="shared" si="52"/>
        <v>0</v>
      </c>
      <c r="E90" s="9"/>
      <c r="F90" s="9"/>
      <c r="G90" s="5"/>
      <c r="H90" s="6"/>
      <c r="I90" s="5">
        <f t="shared" si="49"/>
        <v>0</v>
      </c>
      <c r="J90" s="9"/>
      <c r="K90" s="5"/>
      <c r="L90" s="6"/>
      <c r="M90" s="5">
        <f t="shared" si="50"/>
        <v>0</v>
      </c>
      <c r="N90" s="9"/>
    </row>
    <row r="91" spans="1:14" ht="83.15" hidden="1" customHeight="1" x14ac:dyDescent="0.3">
      <c r="A91" s="13" t="s">
        <v>15</v>
      </c>
      <c r="B91" s="5"/>
      <c r="C91" s="6"/>
      <c r="D91" s="5">
        <f t="shared" ref="D91" si="53">B91+C91</f>
        <v>0</v>
      </c>
      <c r="E91" s="41" t="s">
        <v>46</v>
      </c>
      <c r="F91" s="41" t="s">
        <v>46</v>
      </c>
      <c r="G91" s="5"/>
      <c r="H91" s="6"/>
      <c r="I91" s="5">
        <f t="shared" si="49"/>
        <v>0</v>
      </c>
      <c r="J91" s="41" t="s">
        <v>46</v>
      </c>
      <c r="K91" s="5"/>
      <c r="L91" s="6"/>
      <c r="M91" s="5">
        <f t="shared" si="50"/>
        <v>0</v>
      </c>
      <c r="N91" s="41" t="s">
        <v>46</v>
      </c>
    </row>
    <row r="92" spans="1:14" ht="21.6" hidden="1" customHeight="1" x14ac:dyDescent="0.3">
      <c r="A92" s="28" t="s">
        <v>16</v>
      </c>
      <c r="B92" s="29">
        <f>B93+B94</f>
        <v>84966.900000000009</v>
      </c>
      <c r="C92" s="29">
        <f>C93+C94</f>
        <v>0</v>
      </c>
      <c r="D92" s="29">
        <f>D93+D94</f>
        <v>84966.900000000009</v>
      </c>
      <c r="E92" s="33"/>
      <c r="F92" s="33"/>
      <c r="G92" s="29">
        <f>G93+G94</f>
        <v>84966.900000000009</v>
      </c>
      <c r="H92" s="29">
        <f>H93+H94</f>
        <v>0</v>
      </c>
      <c r="I92" s="29">
        <f>I93+I94</f>
        <v>84966.900000000009</v>
      </c>
      <c r="J92" s="33"/>
      <c r="K92" s="29">
        <f>K93+K94</f>
        <v>84966.900000000009</v>
      </c>
      <c r="L92" s="29">
        <f>L93+L94</f>
        <v>0</v>
      </c>
      <c r="M92" s="29">
        <f>M93+M94</f>
        <v>84966.900000000009</v>
      </c>
      <c r="N92" s="33"/>
    </row>
    <row r="93" spans="1:14" ht="17.2" hidden="1" customHeight="1" x14ac:dyDescent="0.3">
      <c r="A93" s="31" t="s">
        <v>3</v>
      </c>
      <c r="B93" s="32">
        <v>82739.3</v>
      </c>
      <c r="C93" s="32">
        <f>C82+C84+C86</f>
        <v>0</v>
      </c>
      <c r="D93" s="32">
        <f>B93+C93</f>
        <v>82739.3</v>
      </c>
      <c r="E93" s="33"/>
      <c r="F93" s="33"/>
      <c r="G93" s="32">
        <v>82739.3</v>
      </c>
      <c r="H93" s="32">
        <f>H82+H84+H86</f>
        <v>0</v>
      </c>
      <c r="I93" s="32">
        <f>G93+H93</f>
        <v>82739.3</v>
      </c>
      <c r="J93" s="33"/>
      <c r="K93" s="32">
        <v>82739.3</v>
      </c>
      <c r="L93" s="32">
        <f>L82+L84+L86</f>
        <v>0</v>
      </c>
      <c r="M93" s="32">
        <f>K93+L93</f>
        <v>82739.3</v>
      </c>
      <c r="N93" s="33"/>
    </row>
    <row r="94" spans="1:14" ht="12.45" hidden="1" customHeight="1" x14ac:dyDescent="0.3">
      <c r="A94" s="35" t="s">
        <v>4</v>
      </c>
      <c r="B94" s="32">
        <v>2227.6</v>
      </c>
      <c r="C94" s="32">
        <f>C91</f>
        <v>0</v>
      </c>
      <c r="D94" s="32">
        <f>B94+C94</f>
        <v>2227.6</v>
      </c>
      <c r="E94" s="33"/>
      <c r="F94" s="33"/>
      <c r="G94" s="32">
        <v>2227.6</v>
      </c>
      <c r="H94" s="32">
        <f>H91</f>
        <v>0</v>
      </c>
      <c r="I94" s="32">
        <f>G94+H94</f>
        <v>2227.6</v>
      </c>
      <c r="J94" s="33"/>
      <c r="K94" s="32">
        <v>2227.6</v>
      </c>
      <c r="L94" s="32">
        <f>L91</f>
        <v>0</v>
      </c>
      <c r="M94" s="32">
        <f>K94+L94</f>
        <v>2227.6</v>
      </c>
      <c r="N94" s="33"/>
    </row>
    <row r="95" spans="1:14" ht="28.8" customHeight="1" x14ac:dyDescent="0.3">
      <c r="A95" s="107" t="s">
        <v>5</v>
      </c>
      <c r="B95" s="108"/>
      <c r="C95" s="108"/>
      <c r="D95" s="108"/>
      <c r="E95" s="109"/>
      <c r="F95" s="105"/>
      <c r="G95" s="105"/>
      <c r="H95" s="105"/>
      <c r="I95" s="105"/>
      <c r="J95" s="105"/>
      <c r="K95" s="105"/>
      <c r="L95" s="105"/>
      <c r="M95" s="105"/>
      <c r="N95" s="106"/>
    </row>
    <row r="96" spans="1:14" ht="93.6" hidden="1" customHeight="1" x14ac:dyDescent="0.3">
      <c r="A96" s="4" t="s">
        <v>17</v>
      </c>
      <c r="B96" s="22"/>
      <c r="C96" s="8"/>
      <c r="D96" s="5">
        <f t="shared" ref="D96" si="54">B96+C96</f>
        <v>0</v>
      </c>
      <c r="E96" s="7" t="s">
        <v>33</v>
      </c>
      <c r="F96" s="30" t="s">
        <v>33</v>
      </c>
      <c r="G96" s="22"/>
      <c r="H96" s="8"/>
      <c r="I96" s="5">
        <f t="shared" ref="I96:I100" si="55">G96+H96</f>
        <v>0</v>
      </c>
      <c r="J96" s="7" t="s">
        <v>33</v>
      </c>
      <c r="K96" s="22"/>
      <c r="L96" s="8"/>
      <c r="M96" s="5">
        <f t="shared" ref="M96:M100" si="56">K96+L96</f>
        <v>0</v>
      </c>
      <c r="N96" s="7" t="s">
        <v>33</v>
      </c>
    </row>
    <row r="97" spans="1:14" ht="97.55" customHeight="1" x14ac:dyDescent="0.3">
      <c r="A97" s="4" t="s">
        <v>18</v>
      </c>
      <c r="B97" s="22">
        <v>88138.9</v>
      </c>
      <c r="C97" s="71">
        <v>200</v>
      </c>
      <c r="D97" s="5">
        <f t="shared" si="39"/>
        <v>88338.9</v>
      </c>
      <c r="E97" s="41" t="s">
        <v>76</v>
      </c>
      <c r="F97" s="49"/>
      <c r="G97" s="22">
        <v>92570.4</v>
      </c>
      <c r="H97" s="71">
        <v>0</v>
      </c>
      <c r="I97" s="5">
        <f t="shared" si="55"/>
        <v>92570.4</v>
      </c>
      <c r="J97" s="41"/>
      <c r="K97" s="22">
        <v>96896</v>
      </c>
      <c r="L97" s="71">
        <v>0</v>
      </c>
      <c r="M97" s="5">
        <f t="shared" si="56"/>
        <v>96896</v>
      </c>
      <c r="N97" s="41"/>
    </row>
    <row r="98" spans="1:14" ht="63.5" hidden="1" customHeight="1" x14ac:dyDescent="0.3">
      <c r="A98" s="50" t="s">
        <v>24</v>
      </c>
      <c r="B98" s="47"/>
      <c r="C98" s="48"/>
      <c r="D98" s="32">
        <f t="shared" si="39"/>
        <v>0</v>
      </c>
      <c r="E98" s="30" t="s">
        <v>46</v>
      </c>
      <c r="F98" s="30" t="s">
        <v>46</v>
      </c>
      <c r="G98" s="47"/>
      <c r="H98" s="48"/>
      <c r="I98" s="32">
        <f t="shared" si="55"/>
        <v>0</v>
      </c>
      <c r="J98" s="30" t="s">
        <v>46</v>
      </c>
      <c r="K98" s="47"/>
      <c r="L98" s="48"/>
      <c r="M98" s="32">
        <f t="shared" si="56"/>
        <v>0</v>
      </c>
      <c r="N98" s="30" t="s">
        <v>46</v>
      </c>
    </row>
    <row r="99" spans="1:14" ht="81.2" hidden="1" customHeight="1" x14ac:dyDescent="0.3">
      <c r="A99" s="30" t="s">
        <v>25</v>
      </c>
      <c r="B99" s="32"/>
      <c r="C99" s="48"/>
      <c r="D99" s="32">
        <f t="shared" si="39"/>
        <v>0</v>
      </c>
      <c r="E99" s="51"/>
      <c r="F99" s="51"/>
      <c r="G99" s="32"/>
      <c r="H99" s="48"/>
      <c r="I99" s="32">
        <f t="shared" si="55"/>
        <v>0</v>
      </c>
      <c r="J99" s="51"/>
      <c r="K99" s="32"/>
      <c r="L99" s="48"/>
      <c r="M99" s="32">
        <f t="shared" si="56"/>
        <v>0</v>
      </c>
      <c r="N99" s="51"/>
    </row>
    <row r="100" spans="1:14" ht="140.75" hidden="1" customHeight="1" x14ac:dyDescent="0.3">
      <c r="A100" s="52" t="s">
        <v>30</v>
      </c>
      <c r="B100" s="32"/>
      <c r="C100" s="48"/>
      <c r="D100" s="32">
        <f t="shared" si="39"/>
        <v>0</v>
      </c>
      <c r="E100" s="49"/>
      <c r="F100" s="49"/>
      <c r="G100" s="32"/>
      <c r="H100" s="48"/>
      <c r="I100" s="32">
        <f t="shared" si="55"/>
        <v>0</v>
      </c>
      <c r="J100" s="49"/>
      <c r="K100" s="32"/>
      <c r="L100" s="48"/>
      <c r="M100" s="32">
        <f t="shared" si="56"/>
        <v>0</v>
      </c>
      <c r="N100" s="49"/>
    </row>
    <row r="101" spans="1:14" ht="17.2" hidden="1" customHeight="1" x14ac:dyDescent="0.3">
      <c r="A101" s="28" t="s">
        <v>19</v>
      </c>
      <c r="B101" s="29"/>
      <c r="C101" s="29">
        <f>C102</f>
        <v>0</v>
      </c>
      <c r="D101" s="29">
        <f>B101+C101</f>
        <v>0</v>
      </c>
      <c r="E101" s="33"/>
      <c r="F101" s="33"/>
      <c r="G101" s="29"/>
      <c r="H101" s="29">
        <f>H102</f>
        <v>0</v>
      </c>
      <c r="I101" s="29">
        <f>G101+H101</f>
        <v>0</v>
      </c>
      <c r="J101" s="33"/>
      <c r="K101" s="29"/>
      <c r="L101" s="29">
        <f>L102</f>
        <v>0</v>
      </c>
      <c r="M101" s="29">
        <f>K101+L101</f>
        <v>0</v>
      </c>
      <c r="N101" s="33"/>
    </row>
    <row r="102" spans="1:14" ht="21.6" hidden="1" customHeight="1" x14ac:dyDescent="0.3">
      <c r="A102" s="35" t="s">
        <v>4</v>
      </c>
      <c r="B102" s="32"/>
      <c r="C102" s="32">
        <f>C98</f>
        <v>0</v>
      </c>
      <c r="D102" s="32">
        <f t="shared" si="39"/>
        <v>0</v>
      </c>
      <c r="E102" s="33"/>
      <c r="F102" s="33"/>
      <c r="G102" s="32"/>
      <c r="H102" s="32">
        <f>H98</f>
        <v>0</v>
      </c>
      <c r="I102" s="32">
        <f t="shared" ref="I102" si="57">G102+H102</f>
        <v>0</v>
      </c>
      <c r="J102" s="33"/>
      <c r="K102" s="32"/>
      <c r="L102" s="32">
        <f>L98</f>
        <v>0</v>
      </c>
      <c r="M102" s="32">
        <f t="shared" ref="M102" si="58">K102+L102</f>
        <v>0</v>
      </c>
      <c r="N102" s="33"/>
    </row>
    <row r="103" spans="1:14" ht="21.6" hidden="1" customHeight="1" x14ac:dyDescent="0.3">
      <c r="A103" s="34"/>
      <c r="B103" s="32"/>
      <c r="C103" s="29"/>
      <c r="D103" s="32"/>
      <c r="E103" s="33"/>
      <c r="F103" s="33"/>
      <c r="G103" s="32"/>
      <c r="H103" s="29"/>
      <c r="I103" s="32"/>
      <c r="J103" s="33"/>
      <c r="K103" s="32"/>
      <c r="L103" s="29"/>
      <c r="M103" s="32"/>
      <c r="N103" s="33"/>
    </row>
    <row r="104" spans="1:14" ht="21.6" hidden="1" customHeight="1" x14ac:dyDescent="0.3">
      <c r="A104" s="53" t="s">
        <v>7</v>
      </c>
      <c r="B104" s="29">
        <f>B105+B106+B107+B108</f>
        <v>5093062.2</v>
      </c>
      <c r="C104" s="29" t="e">
        <f>C105+C106+C107+C108</f>
        <v>#REF!</v>
      </c>
      <c r="D104" s="29" t="e">
        <f>D105+D106+D107+D108</f>
        <v>#REF!</v>
      </c>
      <c r="E104" s="33"/>
      <c r="F104" s="33"/>
      <c r="G104" s="29">
        <f>G105+G106+G107+G108</f>
        <v>5093062.2</v>
      </c>
      <c r="H104" s="29" t="e">
        <f>H105+H106+H107+H108</f>
        <v>#REF!</v>
      </c>
      <c r="I104" s="29" t="e">
        <f>I105+I106+I107+I108</f>
        <v>#REF!</v>
      </c>
      <c r="J104" s="33"/>
      <c r="K104" s="29">
        <f>K105+K106+K107+K108</f>
        <v>5093062.2</v>
      </c>
      <c r="L104" s="29" t="e">
        <f>L105+L106+L107+L108</f>
        <v>#REF!</v>
      </c>
      <c r="M104" s="29" t="e">
        <f>M105+M106+M107+M108</f>
        <v>#REF!</v>
      </c>
      <c r="N104" s="33"/>
    </row>
    <row r="105" spans="1:14" ht="20.95" hidden="1" customHeight="1" x14ac:dyDescent="0.3">
      <c r="A105" s="31" t="s">
        <v>26</v>
      </c>
      <c r="B105" s="32">
        <f>B76</f>
        <v>996100.3</v>
      </c>
      <c r="C105" s="29">
        <f>C76</f>
        <v>0</v>
      </c>
      <c r="D105" s="54">
        <f>B105+C105</f>
        <v>996100.3</v>
      </c>
      <c r="E105" s="33"/>
      <c r="F105" s="33"/>
      <c r="G105" s="32">
        <f>G76</f>
        <v>996100.3</v>
      </c>
      <c r="H105" s="29">
        <f>H76</f>
        <v>0</v>
      </c>
      <c r="I105" s="54">
        <f>G105+H105</f>
        <v>996100.3</v>
      </c>
      <c r="J105" s="33"/>
      <c r="K105" s="32">
        <f>K76</f>
        <v>996100.3</v>
      </c>
      <c r="L105" s="29">
        <f>L76</f>
        <v>0.1</v>
      </c>
      <c r="M105" s="54">
        <f>K105+L105</f>
        <v>996100.4</v>
      </c>
      <c r="N105" s="33"/>
    </row>
    <row r="106" spans="1:14" ht="23.25" hidden="1" customHeight="1" x14ac:dyDescent="0.3">
      <c r="A106" s="34" t="s">
        <v>3</v>
      </c>
      <c r="B106" s="32">
        <f>B77+B93</f>
        <v>2605279.2999999998</v>
      </c>
      <c r="C106" s="29">
        <f>C77+C93</f>
        <v>0</v>
      </c>
      <c r="D106" s="54">
        <f>B106+C106</f>
        <v>2605279.2999999998</v>
      </c>
      <c r="E106" s="33"/>
      <c r="F106" s="33"/>
      <c r="G106" s="32">
        <f>G77+G93</f>
        <v>2605279.2999999998</v>
      </c>
      <c r="H106" s="29">
        <f>H77+H93</f>
        <v>0</v>
      </c>
      <c r="I106" s="54">
        <f>G106+H106</f>
        <v>2605279.2999999998</v>
      </c>
      <c r="J106" s="33"/>
      <c r="K106" s="32">
        <f>K77+K93</f>
        <v>2605279.2999999998</v>
      </c>
      <c r="L106" s="29">
        <f>L77+L93</f>
        <v>0</v>
      </c>
      <c r="M106" s="54">
        <f>K106+L106</f>
        <v>2605279.2999999998</v>
      </c>
      <c r="N106" s="33"/>
    </row>
    <row r="107" spans="1:14" ht="22.6" hidden="1" customHeight="1" x14ac:dyDescent="0.3">
      <c r="A107" s="35" t="s">
        <v>4</v>
      </c>
      <c r="B107" s="32">
        <v>1487242.2</v>
      </c>
      <c r="C107" s="29" t="e">
        <f>C78+C94+C102</f>
        <v>#REF!</v>
      </c>
      <c r="D107" s="54" t="e">
        <f>B107+C107</f>
        <v>#REF!</v>
      </c>
      <c r="E107" s="33"/>
      <c r="F107" s="33"/>
      <c r="G107" s="32">
        <v>1487242.2</v>
      </c>
      <c r="H107" s="29" t="e">
        <f>H78+H94+H102</f>
        <v>#REF!</v>
      </c>
      <c r="I107" s="54" t="e">
        <f>G107+H107</f>
        <v>#REF!</v>
      </c>
      <c r="J107" s="33"/>
      <c r="K107" s="32">
        <v>1487242.2</v>
      </c>
      <c r="L107" s="29" t="e">
        <f>L78+L94+L102</f>
        <v>#REF!</v>
      </c>
      <c r="M107" s="54" t="e">
        <f>K107+L107</f>
        <v>#REF!</v>
      </c>
      <c r="N107" s="33"/>
    </row>
    <row r="108" spans="1:14" ht="24.05" hidden="1" customHeight="1" x14ac:dyDescent="0.3">
      <c r="A108" s="55" t="s">
        <v>28</v>
      </c>
      <c r="B108" s="56">
        <f>B79</f>
        <v>4440.3999999999996</v>
      </c>
      <c r="C108" s="57">
        <f>C79</f>
        <v>0</v>
      </c>
      <c r="D108" s="58">
        <f t="shared" ref="D108" si="59">B108+C108</f>
        <v>4440.3999999999996</v>
      </c>
      <c r="E108" s="59"/>
      <c r="F108" s="59"/>
      <c r="G108" s="56">
        <f>G79</f>
        <v>4440.3999999999996</v>
      </c>
      <c r="H108" s="57">
        <f>H79</f>
        <v>0</v>
      </c>
      <c r="I108" s="58">
        <f t="shared" ref="I108" si="60">G108+H108</f>
        <v>4440.3999999999996</v>
      </c>
      <c r="J108" s="59"/>
      <c r="K108" s="56">
        <f>K79</f>
        <v>4440.3999999999996</v>
      </c>
      <c r="L108" s="57">
        <f>L79</f>
        <v>0</v>
      </c>
      <c r="M108" s="58">
        <f t="shared" ref="M108" si="61">K108+L108</f>
        <v>4440.3999999999996</v>
      </c>
      <c r="N108" s="59"/>
    </row>
    <row r="109" spans="1:14" ht="24.05" hidden="1" customHeight="1" x14ac:dyDescent="0.3">
      <c r="A109" s="75"/>
      <c r="B109" s="76"/>
      <c r="C109" s="77"/>
      <c r="D109" s="78"/>
      <c r="E109" s="79"/>
      <c r="F109" s="79"/>
      <c r="G109" s="76"/>
      <c r="H109" s="77"/>
      <c r="I109" s="78"/>
      <c r="J109" s="79"/>
      <c r="K109" s="76"/>
      <c r="L109" s="77"/>
      <c r="M109" s="78"/>
      <c r="N109" s="79"/>
    </row>
    <row r="110" spans="1:14" ht="45.85" hidden="1" customHeight="1" x14ac:dyDescent="0.3">
      <c r="A110" s="99" t="s">
        <v>47</v>
      </c>
      <c r="B110" s="100"/>
      <c r="C110" s="100"/>
      <c r="D110" s="100"/>
      <c r="E110" s="100"/>
      <c r="F110" s="100"/>
    </row>
    <row r="111" spans="1:14" ht="8.6999999999999993" customHeight="1" x14ac:dyDescent="0.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ht="8.6999999999999993" customHeight="1" x14ac:dyDescent="0.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ht="17.7" hidden="1" customHeight="1" x14ac:dyDescent="0.3">
      <c r="A113" s="92">
        <f>C113+H113+L113</f>
        <v>17794.499999999996</v>
      </c>
      <c r="B113" s="3"/>
      <c r="C113" s="91">
        <f>C11+C14+C42+C67+C69+C97+C32</f>
        <v>17794.099999999999</v>
      </c>
      <c r="D113" s="3"/>
      <c r="E113" s="3"/>
      <c r="F113" s="3"/>
      <c r="G113" s="3"/>
      <c r="H113" s="91">
        <f>H11+H14+H42+H67+H69+H97</f>
        <v>0.1</v>
      </c>
      <c r="I113" s="3"/>
      <c r="J113" s="3"/>
      <c r="K113" s="3"/>
      <c r="L113" s="91">
        <f>L11+L14+L30+L67+L97</f>
        <v>0.30000000000000004</v>
      </c>
      <c r="M113" s="3"/>
      <c r="N113" s="3"/>
    </row>
    <row r="114" spans="1:14" ht="15.75" x14ac:dyDescent="0.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x14ac:dyDescent="0.3">
      <c r="A115" s="2"/>
    </row>
    <row r="116" spans="1:14" x14ac:dyDescent="0.3">
      <c r="A116" s="2"/>
    </row>
    <row r="117" spans="1:14" x14ac:dyDescent="0.3">
      <c r="A117" s="2"/>
    </row>
    <row r="118" spans="1:14" x14ac:dyDescent="0.3">
      <c r="A118" s="62" t="s">
        <v>63</v>
      </c>
    </row>
    <row r="119" spans="1:14" x14ac:dyDescent="0.3">
      <c r="A119" s="2">
        <v>237553</v>
      </c>
    </row>
    <row r="120" spans="1:14" x14ac:dyDescent="0.3">
      <c r="A120" s="2"/>
    </row>
    <row r="122" spans="1:14" x14ac:dyDescent="0.3">
      <c r="A122" s="2"/>
    </row>
    <row r="123" spans="1:14" x14ac:dyDescent="0.3">
      <c r="A123" s="2"/>
    </row>
    <row r="133" spans="1:1" x14ac:dyDescent="0.3">
      <c r="A133" s="2"/>
    </row>
    <row r="134" spans="1:1" x14ac:dyDescent="0.3">
      <c r="A134" s="2"/>
    </row>
    <row r="138" spans="1:1" x14ac:dyDescent="0.3">
      <c r="A138" s="2"/>
    </row>
    <row r="139" spans="1:1" x14ac:dyDescent="0.3">
      <c r="A139" s="2"/>
    </row>
    <row r="152" spans="1:1" x14ac:dyDescent="0.3">
      <c r="A152" s="2"/>
    </row>
    <row r="153" spans="1:1" x14ac:dyDescent="0.3">
      <c r="A153" s="2"/>
    </row>
    <row r="167" spans="1:1" x14ac:dyDescent="0.3">
      <c r="A167" s="2"/>
    </row>
    <row r="168" spans="1:1" x14ac:dyDescent="0.3">
      <c r="A168" s="2"/>
    </row>
  </sheetData>
  <mergeCells count="14">
    <mergeCell ref="A110:F110"/>
    <mergeCell ref="A5:A6"/>
    <mergeCell ref="A80:F80"/>
    <mergeCell ref="B5:E5"/>
    <mergeCell ref="A8:N8"/>
    <mergeCell ref="A95:N95"/>
    <mergeCell ref="C2:E2"/>
    <mergeCell ref="H2:J2"/>
    <mergeCell ref="G3:J3"/>
    <mergeCell ref="G5:J5"/>
    <mergeCell ref="L2:N2"/>
    <mergeCell ref="K3:N3"/>
    <mergeCell ref="K5:N5"/>
    <mergeCell ref="B3:E3"/>
  </mergeCells>
  <pageMargins left="0.31496062992125984" right="0" top="0" bottom="0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Kovaleva</cp:lastModifiedBy>
  <cp:lastPrinted>2023-04-27T02:52:36Z</cp:lastPrinted>
  <dcterms:created xsi:type="dcterms:W3CDTF">2020-02-13T04:31:09Z</dcterms:created>
  <dcterms:modified xsi:type="dcterms:W3CDTF">2023-04-28T06:04:18Z</dcterms:modified>
</cp:coreProperties>
</file>