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3256" windowHeight="12300"/>
  </bookViews>
  <sheets>
    <sheet name="Приложение № 2" sheetId="10" r:id="rId1"/>
  </sheets>
  <definedNames>
    <definedName name="_xlnm.Print_Area" localSheetId="0">'Приложение № 2'!$A$1:$N$106</definedName>
  </definedNames>
  <calcPr calcId="145621"/>
</workbook>
</file>

<file path=xl/calcChain.xml><?xml version="1.0" encoding="utf-8"?>
<calcChain xmlns="http://schemas.openxmlformats.org/spreadsheetml/2006/main">
  <c r="L75" i="10" l="1"/>
  <c r="L74" i="10"/>
  <c r="L29" i="10" l="1"/>
  <c r="L27" i="10"/>
  <c r="J32" i="10"/>
  <c r="K32" i="10"/>
  <c r="L32" i="10"/>
  <c r="M32" i="10"/>
  <c r="N32" i="10"/>
  <c r="J31" i="10"/>
  <c r="K31" i="10"/>
  <c r="L31" i="10"/>
  <c r="M31" i="10"/>
  <c r="N31" i="10"/>
  <c r="J30" i="10"/>
  <c r="K30" i="10"/>
  <c r="L30" i="10"/>
  <c r="M30" i="10"/>
  <c r="N30" i="10"/>
  <c r="I40" i="10"/>
  <c r="N29" i="10"/>
  <c r="M29" i="10"/>
  <c r="K29" i="10"/>
  <c r="J29" i="10"/>
  <c r="K43" i="10" l="1"/>
  <c r="L43" i="10"/>
  <c r="M43" i="10"/>
  <c r="N43" i="10"/>
  <c r="J43" i="10"/>
  <c r="I44" i="10"/>
  <c r="I45" i="10"/>
  <c r="I30" i="10" s="1"/>
  <c r="I46" i="10"/>
  <c r="I47" i="10"/>
  <c r="I34" i="10"/>
  <c r="I43" i="10" l="1"/>
  <c r="L57" i="10"/>
  <c r="I90" i="10" l="1"/>
  <c r="L28" i="10" l="1"/>
  <c r="M28" i="10"/>
  <c r="N28" i="10"/>
  <c r="K98" i="10"/>
  <c r="L98" i="10"/>
  <c r="M98" i="10"/>
  <c r="N98" i="10"/>
  <c r="K97" i="10"/>
  <c r="L97" i="10"/>
  <c r="M97" i="10"/>
  <c r="N97" i="10"/>
  <c r="K96" i="10"/>
  <c r="L96" i="10"/>
  <c r="M96" i="10"/>
  <c r="N96" i="10"/>
  <c r="J96" i="10"/>
  <c r="J97" i="10"/>
  <c r="J98" i="10"/>
  <c r="J95" i="10"/>
  <c r="L95" i="10"/>
  <c r="M95" i="10"/>
  <c r="N95" i="10"/>
  <c r="K95" i="10"/>
  <c r="L99" i="10"/>
  <c r="M99" i="10"/>
  <c r="N99" i="10"/>
  <c r="K99" i="10"/>
  <c r="J99" i="10"/>
  <c r="I103" i="10"/>
  <c r="I102" i="10"/>
  <c r="I101" i="10"/>
  <c r="I100" i="10"/>
  <c r="K94" i="10" l="1"/>
  <c r="I98" i="10"/>
  <c r="L94" i="10"/>
  <c r="N94" i="10"/>
  <c r="I99" i="10"/>
  <c r="M94" i="10"/>
  <c r="J94" i="10"/>
  <c r="I97" i="10"/>
  <c r="I96" i="10"/>
  <c r="I95" i="10"/>
  <c r="I88" i="10"/>
  <c r="I92" i="10"/>
  <c r="I91" i="10"/>
  <c r="I89" i="10"/>
  <c r="I84" i="10"/>
  <c r="I75" i="10" s="1"/>
  <c r="K87" i="10"/>
  <c r="L87" i="10"/>
  <c r="M87" i="10"/>
  <c r="N87" i="10"/>
  <c r="J87" i="10"/>
  <c r="K78" i="10"/>
  <c r="J78" i="10"/>
  <c r="N74" i="10"/>
  <c r="N75" i="10"/>
  <c r="N76" i="10"/>
  <c r="N77" i="10"/>
  <c r="N73" i="10"/>
  <c r="M74" i="10"/>
  <c r="M75" i="10"/>
  <c r="M76" i="10"/>
  <c r="M77" i="10"/>
  <c r="M73" i="10"/>
  <c r="M72" i="10"/>
  <c r="L77" i="10"/>
  <c r="L76" i="10"/>
  <c r="L73" i="10"/>
  <c r="K74" i="10"/>
  <c r="K75" i="10"/>
  <c r="K76" i="10"/>
  <c r="K77" i="10"/>
  <c r="K73" i="10"/>
  <c r="J75" i="10"/>
  <c r="J74" i="10"/>
  <c r="J73" i="10"/>
  <c r="J76" i="10"/>
  <c r="J77" i="10"/>
  <c r="J72" i="10"/>
  <c r="K72" i="10"/>
  <c r="L72" i="10"/>
  <c r="N72" i="10"/>
  <c r="I41" i="10"/>
  <c r="I31" i="10" s="1"/>
  <c r="I42" i="10"/>
  <c r="I32" i="10" s="1"/>
  <c r="I38" i="10"/>
  <c r="I29" i="10" s="1"/>
  <c r="I94" i="10" l="1"/>
  <c r="I87" i="10"/>
  <c r="K28" i="10" l="1"/>
  <c r="M57" i="10"/>
  <c r="I81" i="10" l="1"/>
  <c r="I72" i="10" s="1"/>
  <c r="L50" i="10" l="1"/>
  <c r="I61" i="10" l="1"/>
  <c r="I62" i="10"/>
  <c r="I63" i="10"/>
  <c r="I65" i="10"/>
  <c r="I67" i="10"/>
  <c r="I60" i="10"/>
  <c r="K25" i="10" l="1"/>
  <c r="K15" i="10" s="1"/>
  <c r="K33" i="10"/>
  <c r="L33" i="10"/>
  <c r="J15" i="10" l="1"/>
  <c r="I56" i="10" l="1"/>
  <c r="I52" i="10"/>
  <c r="I51" i="10"/>
  <c r="I59" i="10"/>
  <c r="I50" i="10" s="1"/>
  <c r="I58" i="10"/>
  <c r="I49" i="10" s="1"/>
  <c r="N57" i="10"/>
  <c r="K57" i="10"/>
  <c r="J57" i="10"/>
  <c r="N56" i="10"/>
  <c r="M56" i="10"/>
  <c r="L56" i="10"/>
  <c r="K56" i="10"/>
  <c r="J56" i="10"/>
  <c r="N55" i="10"/>
  <c r="M55" i="10"/>
  <c r="L55" i="10"/>
  <c r="K55" i="10"/>
  <c r="J55" i="10"/>
  <c r="I55" i="10"/>
  <c r="N54" i="10"/>
  <c r="M54" i="10"/>
  <c r="L54" i="10"/>
  <c r="K54" i="10"/>
  <c r="J54" i="10"/>
  <c r="I54" i="10"/>
  <c r="N53" i="10"/>
  <c r="M53" i="10"/>
  <c r="L53" i="10"/>
  <c r="K53" i="10"/>
  <c r="K19" i="10" s="1"/>
  <c r="J53" i="10"/>
  <c r="I53" i="10"/>
  <c r="N52" i="10"/>
  <c r="M52" i="10"/>
  <c r="L52" i="10"/>
  <c r="K52" i="10"/>
  <c r="K18" i="10" s="1"/>
  <c r="J52" i="10"/>
  <c r="N51" i="10"/>
  <c r="M51" i="10"/>
  <c r="K51" i="10"/>
  <c r="J51" i="10"/>
  <c r="N50" i="10"/>
  <c r="M50" i="10"/>
  <c r="K50" i="10"/>
  <c r="J50" i="10"/>
  <c r="N49" i="10"/>
  <c r="M49" i="10"/>
  <c r="L49" i="10"/>
  <c r="K49" i="10"/>
  <c r="J49" i="10"/>
  <c r="L78" i="10"/>
  <c r="M78" i="10"/>
  <c r="N78" i="10"/>
  <c r="I83" i="10"/>
  <c r="I74" i="10" s="1"/>
  <c r="I85" i="10"/>
  <c r="I76" i="10" s="1"/>
  <c r="I79" i="10"/>
  <c r="I80" i="10"/>
  <c r="I71" i="10" s="1"/>
  <c r="N70" i="10"/>
  <c r="N71" i="10"/>
  <c r="M70" i="10"/>
  <c r="M71" i="10"/>
  <c r="L70" i="10"/>
  <c r="L71" i="10"/>
  <c r="K70" i="10"/>
  <c r="K71" i="10"/>
  <c r="J70" i="10"/>
  <c r="J71" i="10"/>
  <c r="I70" i="10"/>
  <c r="I25" i="10"/>
  <c r="I86" i="10"/>
  <c r="I77" i="10" s="1"/>
  <c r="I82" i="10"/>
  <c r="I73" i="10" s="1"/>
  <c r="N33" i="10"/>
  <c r="M33" i="10"/>
  <c r="I33" i="10" s="1"/>
  <c r="J33" i="10"/>
  <c r="J28" i="10"/>
  <c r="J20" i="10"/>
  <c r="J21" i="10"/>
  <c r="J22" i="10"/>
  <c r="K21" i="10"/>
  <c r="M21" i="10"/>
  <c r="L22" i="10"/>
  <c r="N22" i="10"/>
  <c r="I37" i="10"/>
  <c r="I28" i="10" s="1"/>
  <c r="J25" i="10"/>
  <c r="J16" i="10" s="1"/>
  <c r="L25" i="10"/>
  <c r="M25" i="10"/>
  <c r="M15" i="10" s="1"/>
  <c r="N25" i="10"/>
  <c r="J26" i="10"/>
  <c r="J17" i="10" s="1"/>
  <c r="K26" i="10"/>
  <c r="L26" i="10"/>
  <c r="L16" i="10" s="1"/>
  <c r="M26" i="10"/>
  <c r="N26" i="10"/>
  <c r="J27" i="10"/>
  <c r="J18" i="10" s="1"/>
  <c r="K27" i="10"/>
  <c r="M27" i="10"/>
  <c r="N27" i="10"/>
  <c r="I35" i="10"/>
  <c r="I26" i="10" s="1"/>
  <c r="I36" i="10"/>
  <c r="I27" i="10" s="1"/>
  <c r="L15" i="10" l="1"/>
  <c r="L24" i="10"/>
  <c r="N19" i="10"/>
  <c r="I57" i="10"/>
  <c r="K17" i="10"/>
  <c r="M19" i="10"/>
  <c r="M22" i="10"/>
  <c r="N21" i="10"/>
  <c r="L21" i="10"/>
  <c r="N20" i="10"/>
  <c r="K22" i="10"/>
  <c r="K20" i="10"/>
  <c r="J19" i="10"/>
  <c r="L20" i="10"/>
  <c r="L19" i="10"/>
  <c r="M20" i="10"/>
  <c r="M16" i="10"/>
  <c r="L18" i="10"/>
  <c r="K69" i="10"/>
  <c r="I78" i="10"/>
  <c r="M18" i="10"/>
  <c r="N17" i="10"/>
  <c r="K16" i="10"/>
  <c r="L17" i="10"/>
  <c r="N15" i="10"/>
  <c r="M24" i="10"/>
  <c r="M17" i="10"/>
  <c r="N18" i="10"/>
  <c r="L48" i="10"/>
  <c r="N16" i="10"/>
  <c r="K48" i="10"/>
  <c r="M48" i="10"/>
  <c r="N24" i="10"/>
  <c r="N48" i="10"/>
  <c r="M69" i="10"/>
  <c r="N69" i="10"/>
  <c r="L69" i="10"/>
  <c r="K24" i="10"/>
  <c r="K14" i="10" l="1"/>
  <c r="I19" i="10"/>
  <c r="I69" i="10"/>
  <c r="L14" i="10"/>
  <c r="N14" i="10"/>
  <c r="I21" i="10"/>
  <c r="I22" i="10"/>
  <c r="I18" i="10"/>
  <c r="I17" i="10"/>
  <c r="I15" i="10"/>
  <c r="I48" i="10"/>
  <c r="M14" i="10"/>
  <c r="I20" i="10"/>
  <c r="I16" i="10"/>
  <c r="I24" i="10"/>
  <c r="I14" i="10" l="1"/>
</calcChain>
</file>

<file path=xl/sharedStrings.xml><?xml version="1.0" encoding="utf-8"?>
<sst xmlns="http://schemas.openxmlformats.org/spreadsheetml/2006/main" count="144" uniqueCount="62">
  <si>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</si>
  <si>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</si>
  <si>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</si>
  <si>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</si>
  <si>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</si>
  <si>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</si>
  <si>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</si>
  <si>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</si>
  <si>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</si>
  <si>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</si>
  <si>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</si>
  <si>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</si>
  <si>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</si>
  <si>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</si>
  <si>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</si>
  <si>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</si>
  <si>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</si>
  <si>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</si>
  <si>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</si>
  <si>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</si>
  <si>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</si>
  <si>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</si>
  <si>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</si>
  <si>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</si>
  <si>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</si>
  <si>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</si>
  <si>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</si>
  <si>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</si>
  <si>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</si>
  <si>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</si>
  <si>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</si>
  <si>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</si>
  <si>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</si>
  <si>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</si>
  <si>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</si>
  <si>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</si>
  <si>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</si>
  <si>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</si>
  <si>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</si>
  <si>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</si>
  <si>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2018 - 2022 гг.*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</si>
  <si>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</si>
  <si>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</si>
  <si>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</si>
  <si>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</si>
  <si>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</si>
  <si>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</si>
  <si>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</si>
  <si>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</si>
  <si>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2021 г.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</si>
  <si>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</si>
  <si>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</si>
  <si>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</si>
  <si>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</si>
  <si>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 Приобретение жилых квартир на первичном рынке недвижимости, создаваемых в будущем запланировано на 2022 год, в 2018-2019 годах предусмотрено авансирование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</si>
  <si>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</si>
  <si>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</si>
  <si>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***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финансирование и окончательная оплата 4 контрактов в сумме 28 562,8 тыс. руб., заключенных в 2021 году на приобретение 20 благоустроенных квартир, предусмотренные в рамках данного мероприятия, с июня 2022 года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</si>
  <si>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2019 г. - 2022 г.</t>
  </si>
  <si>
    <t>2023-2024 гг.</t>
  </si>
  <si>
    <t>2021-2023 гг.</t>
  </si>
  <si>
    <t>Приложение № 2 к постановлению 
администрации города Благовещенска
 от 24.01.2023 №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</si>
</sst>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66" fontId="4" fillId="0" borderId="4" xfId="2" applyNumberFormat="1" applyFont="1" applyFill="1" applyBorder="1" applyAlignment="1">
      <alignment horizontal="right" vertical="center" wrapText="1"/>
    </xf>
    <xf numFmtId="165" fontId="4" fillId="0" borderId="4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4" xfId="2" applyNumberFormat="1" applyFont="1" applyFill="1" applyBorder="1" applyAlignment="1">
      <alignment horizontal="right" vertical="center" wrapText="1"/>
    </xf>
    <xf numFmtId="165" fontId="2" fillId="0" borderId="4" xfId="2" applyNumberFormat="1" applyFont="1" applyFill="1" applyBorder="1" applyAlignment="1">
      <alignment horizontal="right" vertical="center" wrapText="1"/>
    </xf>
    <xf numFmtId="165" fontId="2" fillId="0" borderId="9" xfId="2" applyNumberFormat="1" applyFont="1" applyFill="1" applyBorder="1" applyAlignment="1">
      <alignment horizontal="right" vertical="center" wrapText="1"/>
    </xf>
    <xf numFmtId="166" fontId="2" fillId="0" borderId="5" xfId="2" applyNumberFormat="1" applyFont="1" applyFill="1" applyBorder="1" applyAlignment="1">
      <alignment horizontal="right" wrapText="1"/>
    </xf>
    <xf numFmtId="166" fontId="2" fillId="0" borderId="9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167" fontId="2" fillId="0" borderId="9" xfId="2" applyNumberFormat="1" applyFont="1" applyFill="1" applyBorder="1" applyAlignment="1">
      <alignment horizontal="right" vertical="center" wrapText="1"/>
    </xf>
    <xf numFmtId="167" fontId="2" fillId="0" borderId="5" xfId="2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top" wrapText="1"/>
    </xf>
    <xf numFmtId="166" fontId="2" fillId="0" borderId="1" xfId="2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168" fontId="2" fillId="0" borderId="5" xfId="2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2" borderId="0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3" xfId="2" applyNumberFormat="1" applyFont="1" applyFill="1" applyBorder="1" applyAlignment="1">
      <alignment horizontal="right" wrapText="1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3" xfId="2" applyNumberFormat="1" applyFont="1" applyFill="1" applyBorder="1" applyAlignment="1">
      <alignment horizontal="right" wrapText="1"/>
    </xf>
    <xf numFmtId="168" fontId="2" fillId="0" borderId="2" xfId="2" applyNumberFormat="1" applyFont="1" applyFill="1" applyBorder="1" applyAlignment="1">
      <alignment horizontal="right" wrapText="1"/>
    </xf>
    <xf numFmtId="167" fontId="2" fillId="0" borderId="12" xfId="2" applyNumberFormat="1" applyFont="1" applyFill="1" applyBorder="1" applyAlignment="1">
      <alignment horizontal="right" wrapText="1"/>
    </xf>
    <xf numFmtId="167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wrapText="1"/>
    </xf>
    <xf numFmtId="165" fontId="2" fillId="0" borderId="11" xfId="2" applyNumberFormat="1" applyFont="1" applyFill="1" applyBorder="1" applyAlignment="1">
      <alignment horizontal="right" wrapText="1"/>
    </xf>
    <xf numFmtId="165" fontId="2" fillId="0" borderId="12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center" vertical="center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35"/>
  <sheetViews>
    <sheetView tabSelected="1" view="pageBreakPreview" zoomScale="60" zoomScaleNormal="60" workbookViewId="0">
      <selection activeCell="K2" sqref="K2:N4"/>
    </sheetView>
  </sheetViews>
  <sheetFormatPr defaultRowHeight="13.2" x14ac:dyDescent="0.25"/>
  <cols>
    <col min="2" max="2" width="32" customWidth="1"/>
    <col min="3" max="3" width="33.6640625" customWidth="1"/>
    <col min="4" max="4" width="22.88671875" customWidth="1"/>
    <col min="5" max="5" width="26.109375" customWidth="1"/>
    <col min="6" max="6" width="24.109375" customWidth="1"/>
    <col min="7" max="7" width="22.44140625" customWidth="1"/>
    <col min="8" max="8" width="30.33203125" customWidth="1"/>
    <col min="9" max="9" width="18.6640625" customWidth="1"/>
    <col min="10" max="10" width="14.44140625" customWidth="1"/>
    <col min="11" max="11" width="18.33203125" customWidth="1"/>
    <col min="12" max="12" width="19.5546875" customWidth="1"/>
    <col min="13" max="13" width="14.5546875" customWidth="1"/>
    <col min="14" max="14" width="20.44140625" customWidth="1"/>
    <col min="32" max="32" width="23.88671875" customWidth="1"/>
  </cols>
  <sheetData>
    <row r="2" spans="2:21" x14ac:dyDescent="0.25">
      <c r="K2" s="71" t="s">
        <v>61</v>
      </c>
      <c r="L2" s="71"/>
      <c r="M2" s="71"/>
      <c r="N2" s="71"/>
    </row>
    <row r="3" spans="2:21" x14ac:dyDescent="0.25">
      <c r="K3" s="71"/>
      <c r="L3" s="71"/>
      <c r="M3" s="71"/>
      <c r="N3" s="71"/>
    </row>
    <row r="4" spans="2:21" ht="38.25" customHeight="1" x14ac:dyDescent="0.3">
      <c r="B4" s="2"/>
      <c r="K4" s="71"/>
      <c r="L4" s="71"/>
      <c r="M4" s="71"/>
      <c r="N4" s="71"/>
    </row>
    <row r="5" spans="2:21" ht="35.25" customHeight="1" x14ac:dyDescent="0.3">
      <c r="B5" s="2"/>
      <c r="K5" s="71" t="s">
        <v>37</v>
      </c>
      <c r="L5" s="71"/>
      <c r="M5" s="71"/>
      <c r="N5" s="71"/>
    </row>
    <row r="6" spans="2:21" ht="36.75" customHeight="1" x14ac:dyDescent="0.25">
      <c r="B6" s="83" t="s">
        <v>12</v>
      </c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2:21" ht="30.75" customHeight="1" x14ac:dyDescent="0.25"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</row>
    <row r="8" spans="2:21" ht="23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</row>
    <row r="9" spans="2:21" ht="18.600000000000001" thickBot="1" x14ac:dyDescent="0.4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3">
      <c r="B10" s="72" t="s">
        <v>38</v>
      </c>
      <c r="C10" s="72" t="s">
        <v>20</v>
      </c>
      <c r="D10" s="72" t="s">
        <v>21</v>
      </c>
      <c r="E10" s="72" t="s">
        <v>22</v>
      </c>
      <c r="F10" s="75" t="s">
        <v>23</v>
      </c>
      <c r="G10" s="75" t="s">
        <v>29</v>
      </c>
      <c r="H10" s="78" t="s">
        <v>15</v>
      </c>
      <c r="I10" s="79"/>
      <c r="J10" s="79"/>
      <c r="K10" s="79"/>
      <c r="L10" s="79"/>
      <c r="M10" s="79"/>
      <c r="N10" s="80"/>
    </row>
    <row r="11" spans="2:21" ht="66.75" customHeight="1" thickBot="1" x14ac:dyDescent="0.3">
      <c r="B11" s="73"/>
      <c r="C11" s="73"/>
      <c r="D11" s="73"/>
      <c r="E11" s="73"/>
      <c r="F11" s="76"/>
      <c r="G11" s="76"/>
      <c r="H11" s="81" t="s">
        <v>4</v>
      </c>
      <c r="I11" s="78" t="s">
        <v>5</v>
      </c>
      <c r="J11" s="80"/>
      <c r="K11" s="81" t="s">
        <v>6</v>
      </c>
      <c r="L11" s="81" t="s">
        <v>7</v>
      </c>
      <c r="M11" s="81" t="s">
        <v>8</v>
      </c>
      <c r="N11" s="81" t="s">
        <v>9</v>
      </c>
    </row>
    <row r="12" spans="2:21" ht="82.5" customHeight="1" thickBot="1" x14ac:dyDescent="0.3">
      <c r="B12" s="74"/>
      <c r="C12" s="74"/>
      <c r="D12" s="74"/>
      <c r="E12" s="74"/>
      <c r="F12" s="77"/>
      <c r="G12" s="77"/>
      <c r="H12" s="82"/>
      <c r="I12" s="11" t="s">
        <v>10</v>
      </c>
      <c r="J12" s="11" t="s">
        <v>11</v>
      </c>
      <c r="K12" s="82"/>
      <c r="L12" s="82"/>
      <c r="M12" s="82"/>
      <c r="N12" s="82"/>
      <c r="U12" s="33"/>
    </row>
    <row r="13" spans="2:21" ht="18.600000000000001" thickBot="1" x14ac:dyDescent="0.3">
      <c r="B13" s="27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3">
      <c r="B14" s="45" t="s">
        <v>33</v>
      </c>
      <c r="C14" s="52"/>
      <c r="D14" s="52"/>
      <c r="E14" s="52"/>
      <c r="F14" s="52"/>
      <c r="G14" s="52"/>
      <c r="H14" s="24" t="s">
        <v>28</v>
      </c>
      <c r="I14" s="13">
        <f>K14+L14+M14+N14</f>
        <v>1562833.6000000003</v>
      </c>
      <c r="J14" s="14">
        <v>0</v>
      </c>
      <c r="K14" s="13">
        <f>K15+K16+K17+K18+K19+K20+K21+K22</f>
        <v>647061.20000000019</v>
      </c>
      <c r="L14" s="13">
        <f>L15+L16+L17+L18+L19+L20+L21+L22</f>
        <v>902236.3</v>
      </c>
      <c r="M14" s="13">
        <f>M15+M16+M17+M18+M19+M20+M21+M22</f>
        <v>13536.1</v>
      </c>
      <c r="N14" s="14">
        <f>N15+N16+N17+N18+N19+N20+N21+N22</f>
        <v>0</v>
      </c>
    </row>
    <row r="15" spans="2:21" ht="30" customHeight="1" thickBot="1" x14ac:dyDescent="0.3">
      <c r="B15" s="46"/>
      <c r="C15" s="53"/>
      <c r="D15" s="53"/>
      <c r="E15" s="53"/>
      <c r="F15" s="53"/>
      <c r="G15" s="53"/>
      <c r="H15" s="15" t="s">
        <v>0</v>
      </c>
      <c r="I15" s="16">
        <f>K15+L15+M15+N15</f>
        <v>95590.399999999994</v>
      </c>
      <c r="J15" s="17">
        <f t="shared" ref="J15" si="0">J24</f>
        <v>0</v>
      </c>
      <c r="K15" s="26">
        <f>K25</f>
        <v>95590.399999999994</v>
      </c>
      <c r="L15" s="26">
        <f>L25</f>
        <v>0</v>
      </c>
      <c r="M15" s="26">
        <f>M25</f>
        <v>0</v>
      </c>
      <c r="N15" s="17">
        <f t="shared" ref="N15" si="1">N25+N50+N72</f>
        <v>0</v>
      </c>
    </row>
    <row r="16" spans="2:21" ht="30" customHeight="1" thickBot="1" x14ac:dyDescent="0.3">
      <c r="B16" s="46"/>
      <c r="C16" s="53"/>
      <c r="D16" s="53"/>
      <c r="E16" s="53"/>
      <c r="F16" s="53"/>
      <c r="G16" s="53"/>
      <c r="H16" s="15" t="s">
        <v>1</v>
      </c>
      <c r="I16" s="16">
        <f t="shared" ref="I16:I21" si="2">K16+L16+M16+N16</f>
        <v>43311.1</v>
      </c>
      <c r="J16" s="17">
        <f t="shared" ref="J16" si="3">J25</f>
        <v>0</v>
      </c>
      <c r="K16" s="26">
        <f>K26+K50</f>
        <v>36530.6</v>
      </c>
      <c r="L16" s="26">
        <f t="shared" ref="L16" si="4">L26+L50</f>
        <v>3316.5</v>
      </c>
      <c r="M16" s="26">
        <f>M26+M50</f>
        <v>3464</v>
      </c>
      <c r="N16" s="17">
        <f>N26+N51+N73</f>
        <v>0</v>
      </c>
    </row>
    <row r="17" spans="2:14" ht="30" customHeight="1" thickBot="1" x14ac:dyDescent="0.3">
      <c r="B17" s="46"/>
      <c r="C17" s="53"/>
      <c r="D17" s="53"/>
      <c r="E17" s="53"/>
      <c r="F17" s="53"/>
      <c r="G17" s="53"/>
      <c r="H17" s="15" t="s">
        <v>2</v>
      </c>
      <c r="I17" s="16">
        <f t="shared" si="2"/>
        <v>166086.40000000002</v>
      </c>
      <c r="J17" s="17">
        <f t="shared" ref="J17" si="5">J26</f>
        <v>0</v>
      </c>
      <c r="K17" s="26">
        <f t="shared" ref="K17" si="6">K27+K51+K72</f>
        <v>142413.70000000001</v>
      </c>
      <c r="L17" s="26">
        <f t="shared" ref="L17:M17" si="7">L27+L51+L72</f>
        <v>21536.7</v>
      </c>
      <c r="M17" s="26">
        <f t="shared" si="7"/>
        <v>2136</v>
      </c>
      <c r="N17" s="17">
        <f>N27+N52+N74</f>
        <v>0</v>
      </c>
    </row>
    <row r="18" spans="2:14" ht="30" customHeight="1" thickBot="1" x14ac:dyDescent="0.3">
      <c r="B18" s="46"/>
      <c r="C18" s="53"/>
      <c r="D18" s="53"/>
      <c r="E18" s="53"/>
      <c r="F18" s="53"/>
      <c r="G18" s="53"/>
      <c r="H18" s="15" t="s">
        <v>3</v>
      </c>
      <c r="I18" s="16">
        <f t="shared" si="2"/>
        <v>331599</v>
      </c>
      <c r="J18" s="17">
        <f t="shared" ref="J18" si="8">J27</f>
        <v>0</v>
      </c>
      <c r="K18" s="26">
        <f>K28+K52+K73</f>
        <v>0</v>
      </c>
      <c r="L18" s="26">
        <f>L28+L52+L73</f>
        <v>328010.09999999998</v>
      </c>
      <c r="M18" s="26">
        <f t="shared" ref="M18" si="9">M28+M52+M73</f>
        <v>3588.9</v>
      </c>
      <c r="N18" s="17">
        <f>N28+N53+N75</f>
        <v>0</v>
      </c>
    </row>
    <row r="19" spans="2:14" ht="30" customHeight="1" thickBot="1" x14ac:dyDescent="0.3">
      <c r="B19" s="46"/>
      <c r="C19" s="53"/>
      <c r="D19" s="53"/>
      <c r="E19" s="53"/>
      <c r="F19" s="53"/>
      <c r="G19" s="53"/>
      <c r="H19" s="15" t="s">
        <v>16</v>
      </c>
      <c r="I19" s="16">
        <f>K19+L19+M19+N19</f>
        <v>521714.4</v>
      </c>
      <c r="J19" s="17">
        <f>J28+J52+J73</f>
        <v>0</v>
      </c>
      <c r="K19" s="26">
        <f>K29+K53+K74+K95</f>
        <v>109831.6</v>
      </c>
      <c r="L19" s="26">
        <f t="shared" ref="L19:N19" si="10">L29+L53+L74+L95</f>
        <v>411882.8</v>
      </c>
      <c r="M19" s="26">
        <f t="shared" si="10"/>
        <v>0</v>
      </c>
      <c r="N19" s="26">
        <f t="shared" si="10"/>
        <v>0</v>
      </c>
    </row>
    <row r="20" spans="2:14" ht="30" customHeight="1" thickBot="1" x14ac:dyDescent="0.3">
      <c r="B20" s="46"/>
      <c r="C20" s="53"/>
      <c r="D20" s="53"/>
      <c r="E20" s="53"/>
      <c r="F20" s="53"/>
      <c r="G20" s="53"/>
      <c r="H20" s="15" t="s">
        <v>17</v>
      </c>
      <c r="I20" s="16">
        <f t="shared" si="2"/>
        <v>198060.2</v>
      </c>
      <c r="J20" s="17">
        <f t="shared" ref="J20" si="11">J29</f>
        <v>0</v>
      </c>
      <c r="K20" s="26">
        <f>K30+K54+K75+K96</f>
        <v>58574.400000000001</v>
      </c>
      <c r="L20" s="26">
        <f t="shared" ref="L20:N22" si="12">L30+L54+L75+L96</f>
        <v>137490.20000000001</v>
      </c>
      <c r="M20" s="26">
        <f t="shared" si="12"/>
        <v>1995.6</v>
      </c>
      <c r="N20" s="26">
        <f t="shared" si="12"/>
        <v>0</v>
      </c>
    </row>
    <row r="21" spans="2:14" ht="30" customHeight="1" thickBot="1" x14ac:dyDescent="0.3">
      <c r="B21" s="46"/>
      <c r="C21" s="53"/>
      <c r="D21" s="53"/>
      <c r="E21" s="53"/>
      <c r="F21" s="53"/>
      <c r="G21" s="53"/>
      <c r="H21" s="15" t="s">
        <v>18</v>
      </c>
      <c r="I21" s="16">
        <f t="shared" si="2"/>
        <v>139841.80000000002</v>
      </c>
      <c r="J21" s="17">
        <f t="shared" ref="J21" si="13">J30</f>
        <v>0</v>
      </c>
      <c r="K21" s="26">
        <f>K31+K55+K76+K97</f>
        <v>137490.20000000001</v>
      </c>
      <c r="L21" s="26">
        <f t="shared" si="12"/>
        <v>0</v>
      </c>
      <c r="M21" s="26">
        <f t="shared" si="12"/>
        <v>2351.6</v>
      </c>
      <c r="N21" s="26">
        <f t="shared" si="12"/>
        <v>0</v>
      </c>
    </row>
    <row r="22" spans="2:14" ht="30" customHeight="1" thickBot="1" x14ac:dyDescent="0.3">
      <c r="B22" s="47"/>
      <c r="C22" s="54"/>
      <c r="D22" s="54"/>
      <c r="E22" s="54"/>
      <c r="F22" s="54"/>
      <c r="G22" s="54"/>
      <c r="H22" s="15" t="s">
        <v>19</v>
      </c>
      <c r="I22" s="16">
        <f>K22+L22+M22+N22</f>
        <v>66630.3</v>
      </c>
      <c r="J22" s="17">
        <f t="shared" ref="J22" si="14">J31</f>
        <v>0</v>
      </c>
      <c r="K22" s="26">
        <f>K32+K56+K77+K98</f>
        <v>66630.3</v>
      </c>
      <c r="L22" s="26">
        <f t="shared" si="12"/>
        <v>0</v>
      </c>
      <c r="M22" s="26">
        <f t="shared" si="12"/>
        <v>0</v>
      </c>
      <c r="N22" s="26">
        <f t="shared" si="12"/>
        <v>0</v>
      </c>
    </row>
    <row r="23" spans="2:14" ht="30" customHeight="1" thickBot="1" x14ac:dyDescent="0.3">
      <c r="B23" s="49" t="s">
        <v>31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1"/>
    </row>
    <row r="24" spans="2:14" ht="156" customHeight="1" thickBot="1" x14ac:dyDescent="0.3">
      <c r="B24" s="45" t="s">
        <v>35</v>
      </c>
      <c r="C24" s="52"/>
      <c r="D24" s="52"/>
      <c r="E24" s="52"/>
      <c r="F24" s="52"/>
      <c r="G24" s="52"/>
      <c r="H24" s="24" t="s">
        <v>34</v>
      </c>
      <c r="I24" s="13">
        <f>K24+L24+M24+N24</f>
        <v>364187.7</v>
      </c>
      <c r="J24" s="14">
        <v>0</v>
      </c>
      <c r="K24" s="13">
        <f>K25+K26+K27+K28+K29+K30+K31+K32</f>
        <v>274534.7</v>
      </c>
      <c r="L24" s="13">
        <f>L25+L26+L27+L28+L29+L30+L31+L32</f>
        <v>89653</v>
      </c>
      <c r="M24" s="14">
        <f>M25+M26+M27+M28+M29+M30+M31+M32</f>
        <v>0</v>
      </c>
      <c r="N24" s="14">
        <f>N25+N26+N27+N28+N29+N30+N31+N32</f>
        <v>0</v>
      </c>
    </row>
    <row r="25" spans="2:14" ht="30" customHeight="1" thickBot="1" x14ac:dyDescent="0.3">
      <c r="B25" s="46"/>
      <c r="C25" s="53"/>
      <c r="D25" s="53"/>
      <c r="E25" s="53"/>
      <c r="F25" s="53"/>
      <c r="G25" s="53"/>
      <c r="H25" s="15" t="s">
        <v>0</v>
      </c>
      <c r="I25" s="16">
        <f>I34</f>
        <v>95590.399999999994</v>
      </c>
      <c r="J25" s="17">
        <f t="shared" ref="I25:N27" si="15">J34</f>
        <v>0</v>
      </c>
      <c r="K25" s="16">
        <f t="shared" si="15"/>
        <v>95590.399999999994</v>
      </c>
      <c r="L25" s="17">
        <f t="shared" si="15"/>
        <v>0</v>
      </c>
      <c r="M25" s="17">
        <f t="shared" si="15"/>
        <v>0</v>
      </c>
      <c r="N25" s="17">
        <f t="shared" si="15"/>
        <v>0</v>
      </c>
    </row>
    <row r="26" spans="2:14" ht="30" customHeight="1" thickBot="1" x14ac:dyDescent="0.3">
      <c r="B26" s="46"/>
      <c r="C26" s="53"/>
      <c r="D26" s="53"/>
      <c r="E26" s="53"/>
      <c r="F26" s="53"/>
      <c r="G26" s="53"/>
      <c r="H26" s="15" t="s">
        <v>1</v>
      </c>
      <c r="I26" s="16">
        <f t="shared" si="15"/>
        <v>36530.6</v>
      </c>
      <c r="J26" s="17">
        <f t="shared" si="15"/>
        <v>0</v>
      </c>
      <c r="K26" s="16">
        <f t="shared" si="15"/>
        <v>36530.6</v>
      </c>
      <c r="L26" s="17">
        <f t="shared" si="15"/>
        <v>0</v>
      </c>
      <c r="M26" s="17">
        <f t="shared" si="15"/>
        <v>0</v>
      </c>
      <c r="N26" s="17">
        <f t="shared" si="15"/>
        <v>0</v>
      </c>
    </row>
    <row r="27" spans="2:14" ht="30" customHeight="1" thickBot="1" x14ac:dyDescent="0.3">
      <c r="B27" s="46"/>
      <c r="C27" s="53"/>
      <c r="D27" s="53"/>
      <c r="E27" s="53"/>
      <c r="F27" s="53"/>
      <c r="G27" s="53"/>
      <c r="H27" s="15" t="s">
        <v>2</v>
      </c>
      <c r="I27" s="16">
        <f t="shared" si="15"/>
        <v>145004.90000000002</v>
      </c>
      <c r="J27" s="17">
        <f t="shared" si="15"/>
        <v>0</v>
      </c>
      <c r="K27" s="16">
        <f t="shared" si="15"/>
        <v>142413.70000000001</v>
      </c>
      <c r="L27" s="16">
        <f>L36</f>
        <v>2591.1999999999998</v>
      </c>
      <c r="M27" s="17">
        <f t="shared" si="15"/>
        <v>0</v>
      </c>
      <c r="N27" s="17">
        <f t="shared" si="15"/>
        <v>0</v>
      </c>
    </row>
    <row r="28" spans="2:14" ht="30" customHeight="1" thickBot="1" x14ac:dyDescent="0.3">
      <c r="B28" s="46"/>
      <c r="C28" s="53"/>
      <c r="D28" s="53"/>
      <c r="E28" s="53"/>
      <c r="F28" s="53"/>
      <c r="G28" s="53"/>
      <c r="H28" s="15" t="s">
        <v>3</v>
      </c>
      <c r="I28" s="17">
        <f t="shared" ref="I28:J28" si="16">I37</f>
        <v>0</v>
      </c>
      <c r="J28" s="17">
        <f t="shared" si="16"/>
        <v>0</v>
      </c>
      <c r="K28" s="17">
        <f>K37</f>
        <v>0</v>
      </c>
      <c r="L28" s="17">
        <f t="shared" ref="L28:N28" si="17">L37</f>
        <v>0</v>
      </c>
      <c r="M28" s="17">
        <f t="shared" si="17"/>
        <v>0</v>
      </c>
      <c r="N28" s="17">
        <f t="shared" si="17"/>
        <v>0</v>
      </c>
    </row>
    <row r="29" spans="2:14" ht="30" customHeight="1" thickBot="1" x14ac:dyDescent="0.3">
      <c r="B29" s="46"/>
      <c r="C29" s="53"/>
      <c r="D29" s="53"/>
      <c r="E29" s="53"/>
      <c r="F29" s="53"/>
      <c r="G29" s="53"/>
      <c r="H29" s="15" t="s">
        <v>16</v>
      </c>
      <c r="I29" s="16">
        <f>I38+I44</f>
        <v>87061.8</v>
      </c>
      <c r="J29" s="17">
        <f>J38+J44</f>
        <v>0</v>
      </c>
      <c r="K29" s="17">
        <f>K38+K44</f>
        <v>0</v>
      </c>
      <c r="L29" s="16">
        <f>L39+L44</f>
        <v>87061.8</v>
      </c>
      <c r="M29" s="17">
        <f>M39+M44</f>
        <v>0</v>
      </c>
      <c r="N29" s="17">
        <f>N39+N44</f>
        <v>0</v>
      </c>
    </row>
    <row r="30" spans="2:14" ht="30" customHeight="1" thickBot="1" x14ac:dyDescent="0.3">
      <c r="B30" s="46"/>
      <c r="C30" s="53"/>
      <c r="D30" s="53"/>
      <c r="E30" s="53"/>
      <c r="F30" s="53"/>
      <c r="G30" s="53"/>
      <c r="H30" s="15" t="s">
        <v>17</v>
      </c>
      <c r="I30" s="17">
        <f>I40+I45</f>
        <v>0</v>
      </c>
      <c r="J30" s="17">
        <f t="shared" ref="J30:N30" si="18">J40+J45</f>
        <v>0</v>
      </c>
      <c r="K30" s="17">
        <f t="shared" si="18"/>
        <v>0</v>
      </c>
      <c r="L30" s="17">
        <f t="shared" si="18"/>
        <v>0</v>
      </c>
      <c r="M30" s="17">
        <f t="shared" si="18"/>
        <v>0</v>
      </c>
      <c r="N30" s="17">
        <f t="shared" si="18"/>
        <v>0</v>
      </c>
    </row>
    <row r="31" spans="2:14" ht="30" customHeight="1" thickBot="1" x14ac:dyDescent="0.3">
      <c r="B31" s="46"/>
      <c r="C31" s="53"/>
      <c r="D31" s="53"/>
      <c r="E31" s="53"/>
      <c r="F31" s="53"/>
      <c r="G31" s="53"/>
      <c r="H31" s="15" t="s">
        <v>18</v>
      </c>
      <c r="I31" s="17">
        <f t="shared" ref="I31:N31" si="19">I41+I46</f>
        <v>0</v>
      </c>
      <c r="J31" s="17">
        <f t="shared" si="19"/>
        <v>0</v>
      </c>
      <c r="K31" s="17">
        <f t="shared" si="19"/>
        <v>0</v>
      </c>
      <c r="L31" s="17">
        <f t="shared" si="19"/>
        <v>0</v>
      </c>
      <c r="M31" s="17">
        <f t="shared" si="19"/>
        <v>0</v>
      </c>
      <c r="N31" s="17">
        <f t="shared" si="19"/>
        <v>0</v>
      </c>
    </row>
    <row r="32" spans="2:14" ht="30" customHeight="1" thickBot="1" x14ac:dyDescent="0.3">
      <c r="B32" s="47"/>
      <c r="C32" s="54"/>
      <c r="D32" s="54"/>
      <c r="E32" s="54"/>
      <c r="F32" s="54"/>
      <c r="G32" s="54"/>
      <c r="H32" s="15" t="s">
        <v>19</v>
      </c>
      <c r="I32" s="17">
        <f>I42+I47</f>
        <v>0</v>
      </c>
      <c r="J32" s="17">
        <f t="shared" ref="J32:N32" si="20">J42+J47</f>
        <v>0</v>
      </c>
      <c r="K32" s="17">
        <f t="shared" si="20"/>
        <v>0</v>
      </c>
      <c r="L32" s="17">
        <f t="shared" si="20"/>
        <v>0</v>
      </c>
      <c r="M32" s="17">
        <f t="shared" si="20"/>
        <v>0</v>
      </c>
      <c r="N32" s="17">
        <f t="shared" si="20"/>
        <v>0</v>
      </c>
    </row>
    <row r="33" spans="2:14" ht="113.25" customHeight="1" thickBot="1" x14ac:dyDescent="0.3">
      <c r="B33" s="45" t="s">
        <v>51</v>
      </c>
      <c r="C33" s="45" t="s">
        <v>46</v>
      </c>
      <c r="D33" s="45" t="s">
        <v>45</v>
      </c>
      <c r="E33" s="45" t="s">
        <v>26</v>
      </c>
      <c r="F33" s="45" t="s">
        <v>14</v>
      </c>
      <c r="G33" s="45" t="s">
        <v>40</v>
      </c>
      <c r="H33" s="18" t="s">
        <v>32</v>
      </c>
      <c r="I33" s="19">
        <f>K33+L33+M33+N33</f>
        <v>277125.90000000002</v>
      </c>
      <c r="J33" s="20">
        <f>J34+J35+J36+J42</f>
        <v>0</v>
      </c>
      <c r="K33" s="19">
        <f>K34+K35+K36+K37+K38+K40+K41+K42</f>
        <v>274534.7</v>
      </c>
      <c r="L33" s="19">
        <f>L34+L35+L36+L37+L39+L40+L41+L42</f>
        <v>2591.1999999999998</v>
      </c>
      <c r="M33" s="20">
        <f>M34+M35+M36+M42</f>
        <v>0</v>
      </c>
      <c r="N33" s="20">
        <f>N34+N35+N36+N42</f>
        <v>0</v>
      </c>
    </row>
    <row r="34" spans="2:14" ht="30" customHeight="1" thickBot="1" x14ac:dyDescent="0.3">
      <c r="B34" s="46"/>
      <c r="C34" s="46"/>
      <c r="D34" s="46"/>
      <c r="E34" s="46"/>
      <c r="F34" s="46"/>
      <c r="G34" s="46"/>
      <c r="H34" s="15" t="s">
        <v>0</v>
      </c>
      <c r="I34" s="16">
        <f>K34+L34+M34+N34</f>
        <v>95590.399999999994</v>
      </c>
      <c r="J34" s="17">
        <v>0</v>
      </c>
      <c r="K34" s="16">
        <v>95590.399999999994</v>
      </c>
      <c r="L34" s="17">
        <v>0</v>
      </c>
      <c r="M34" s="17">
        <v>0</v>
      </c>
      <c r="N34" s="17">
        <v>0</v>
      </c>
    </row>
    <row r="35" spans="2:14" ht="30" customHeight="1" thickBot="1" x14ac:dyDescent="0.3">
      <c r="B35" s="46"/>
      <c r="C35" s="46"/>
      <c r="D35" s="46"/>
      <c r="E35" s="46"/>
      <c r="F35" s="46"/>
      <c r="G35" s="46"/>
      <c r="H35" s="15" t="s">
        <v>1</v>
      </c>
      <c r="I35" s="16">
        <f t="shared" ref="I35:I36" si="21">K35+L35+M35+N35</f>
        <v>36530.6</v>
      </c>
      <c r="J35" s="17">
        <v>0</v>
      </c>
      <c r="K35" s="16">
        <v>36530.6</v>
      </c>
      <c r="L35" s="17">
        <v>0</v>
      </c>
      <c r="M35" s="17">
        <v>0</v>
      </c>
      <c r="N35" s="17">
        <v>0</v>
      </c>
    </row>
    <row r="36" spans="2:14" ht="30" customHeight="1" thickBot="1" x14ac:dyDescent="0.3">
      <c r="B36" s="46"/>
      <c r="C36" s="46"/>
      <c r="D36" s="46"/>
      <c r="E36" s="46"/>
      <c r="F36" s="46"/>
      <c r="G36" s="46"/>
      <c r="H36" s="15" t="s">
        <v>2</v>
      </c>
      <c r="I36" s="16">
        <f t="shared" si="21"/>
        <v>145004.90000000002</v>
      </c>
      <c r="J36" s="17">
        <v>0</v>
      </c>
      <c r="K36" s="16">
        <v>142413.70000000001</v>
      </c>
      <c r="L36" s="16">
        <v>2591.1999999999998</v>
      </c>
      <c r="M36" s="17">
        <v>0</v>
      </c>
      <c r="N36" s="17">
        <v>0</v>
      </c>
    </row>
    <row r="37" spans="2:14" ht="30" customHeight="1" thickBot="1" x14ac:dyDescent="0.3">
      <c r="B37" s="46"/>
      <c r="C37" s="46"/>
      <c r="D37" s="46"/>
      <c r="E37" s="46"/>
      <c r="F37" s="46"/>
      <c r="G37" s="46"/>
      <c r="H37" s="36" t="s">
        <v>3</v>
      </c>
      <c r="I37" s="21">
        <f t="shared" ref="I37:I42" si="22">K37+L37+M37+N37</f>
        <v>0</v>
      </c>
      <c r="J37" s="21">
        <v>0</v>
      </c>
      <c r="K37" s="21">
        <v>0</v>
      </c>
      <c r="L37" s="38">
        <v>0</v>
      </c>
      <c r="M37" s="38">
        <v>0</v>
      </c>
      <c r="N37" s="38">
        <v>0</v>
      </c>
    </row>
    <row r="38" spans="2:14" ht="8.25" customHeight="1" x14ac:dyDescent="0.25">
      <c r="B38" s="46"/>
      <c r="C38" s="46"/>
      <c r="D38" s="46"/>
      <c r="E38" s="46"/>
      <c r="F38" s="46"/>
      <c r="G38" s="46"/>
      <c r="H38" s="45" t="s">
        <v>16</v>
      </c>
      <c r="I38" s="55">
        <f>K38+L39+M39+N39</f>
        <v>0</v>
      </c>
      <c r="J38" s="55">
        <v>0</v>
      </c>
      <c r="K38" s="69">
        <v>0</v>
      </c>
      <c r="L38" s="42"/>
      <c r="M38" s="38"/>
      <c r="N38" s="38"/>
    </row>
    <row r="39" spans="2:14" ht="26.25" customHeight="1" thickBot="1" x14ac:dyDescent="0.3">
      <c r="B39" s="46"/>
      <c r="C39" s="46"/>
      <c r="D39" s="46"/>
      <c r="E39" s="46"/>
      <c r="F39" s="46"/>
      <c r="G39" s="46"/>
      <c r="H39" s="47"/>
      <c r="I39" s="56"/>
      <c r="J39" s="56"/>
      <c r="K39" s="70"/>
      <c r="L39" s="43">
        <v>0</v>
      </c>
      <c r="M39" s="39">
        <v>0</v>
      </c>
      <c r="N39" s="39">
        <v>0</v>
      </c>
    </row>
    <row r="40" spans="2:14" ht="30" customHeight="1" thickBot="1" x14ac:dyDescent="0.3">
      <c r="B40" s="46"/>
      <c r="C40" s="46"/>
      <c r="D40" s="46"/>
      <c r="E40" s="46"/>
      <c r="F40" s="46"/>
      <c r="G40" s="46"/>
      <c r="H40" s="36" t="s">
        <v>17</v>
      </c>
      <c r="I40" s="21">
        <f>K40+L40+M40+N40</f>
        <v>0</v>
      </c>
      <c r="J40" s="21">
        <v>0</v>
      </c>
      <c r="K40" s="21">
        <v>0</v>
      </c>
      <c r="L40" s="39">
        <v>0</v>
      </c>
      <c r="M40" s="39">
        <v>0</v>
      </c>
      <c r="N40" s="39">
        <v>0</v>
      </c>
    </row>
    <row r="41" spans="2:14" ht="30" customHeight="1" thickBot="1" x14ac:dyDescent="0.3">
      <c r="B41" s="46"/>
      <c r="C41" s="46"/>
      <c r="D41" s="46"/>
      <c r="E41" s="46"/>
      <c r="F41" s="46"/>
      <c r="G41" s="46"/>
      <c r="H41" s="36" t="s">
        <v>18</v>
      </c>
      <c r="I41" s="21">
        <f t="shared" si="22"/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</row>
    <row r="42" spans="2:14" ht="30" customHeight="1" thickBot="1" x14ac:dyDescent="0.3">
      <c r="B42" s="47"/>
      <c r="C42" s="46"/>
      <c r="D42" s="46"/>
      <c r="E42" s="46"/>
      <c r="F42" s="46"/>
      <c r="G42" s="46"/>
      <c r="H42" s="36" t="s">
        <v>19</v>
      </c>
      <c r="I42" s="21">
        <f t="shared" si="22"/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</row>
    <row r="43" spans="2:14" ht="99.75" customHeight="1" thickBot="1" x14ac:dyDescent="0.3">
      <c r="B43" s="45" t="s">
        <v>50</v>
      </c>
      <c r="C43" s="46"/>
      <c r="D43" s="46"/>
      <c r="E43" s="46"/>
      <c r="F43" s="46"/>
      <c r="G43" s="46"/>
      <c r="H43" s="18" t="s">
        <v>41</v>
      </c>
      <c r="I43" s="19">
        <f>K43+L43+M43+N43</f>
        <v>87061.8</v>
      </c>
      <c r="J43" s="20">
        <f>J44+J45+J46+J47</f>
        <v>0</v>
      </c>
      <c r="K43" s="20">
        <f t="shared" ref="K43:N43" si="23">K44+K45+K46+K47</f>
        <v>0</v>
      </c>
      <c r="L43" s="19">
        <f t="shared" si="23"/>
        <v>87061.8</v>
      </c>
      <c r="M43" s="20">
        <f t="shared" si="23"/>
        <v>0</v>
      </c>
      <c r="N43" s="20">
        <f t="shared" si="23"/>
        <v>0</v>
      </c>
    </row>
    <row r="44" spans="2:14" ht="47.25" customHeight="1" thickBot="1" x14ac:dyDescent="0.3">
      <c r="B44" s="46"/>
      <c r="C44" s="46"/>
      <c r="D44" s="46"/>
      <c r="E44" s="46"/>
      <c r="F44" s="46"/>
      <c r="G44" s="46"/>
      <c r="H44" s="18" t="s">
        <v>16</v>
      </c>
      <c r="I44" s="19">
        <f t="shared" ref="I44:I47" si="24">K44+L44+M44+N44</f>
        <v>87061.8</v>
      </c>
      <c r="J44" s="21">
        <v>0</v>
      </c>
      <c r="K44" s="21">
        <v>0</v>
      </c>
      <c r="L44" s="19">
        <v>87061.8</v>
      </c>
      <c r="M44" s="21">
        <v>0</v>
      </c>
      <c r="N44" s="21">
        <v>0</v>
      </c>
    </row>
    <row r="45" spans="2:14" ht="39" customHeight="1" thickBot="1" x14ac:dyDescent="0.3">
      <c r="B45" s="46"/>
      <c r="C45" s="46"/>
      <c r="D45" s="46"/>
      <c r="E45" s="46"/>
      <c r="F45" s="46"/>
      <c r="G45" s="46"/>
      <c r="H45" s="18" t="s">
        <v>17</v>
      </c>
      <c r="I45" s="20">
        <f t="shared" si="24"/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</row>
    <row r="46" spans="2:14" ht="35.25" customHeight="1" thickBot="1" x14ac:dyDescent="0.3">
      <c r="B46" s="46"/>
      <c r="C46" s="46"/>
      <c r="D46" s="46"/>
      <c r="E46" s="46"/>
      <c r="F46" s="46"/>
      <c r="G46" s="46"/>
      <c r="H46" s="18" t="s">
        <v>18</v>
      </c>
      <c r="I46" s="20">
        <f t="shared" si="24"/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</row>
    <row r="47" spans="2:14" ht="42.75" customHeight="1" thickBot="1" x14ac:dyDescent="0.3">
      <c r="B47" s="47"/>
      <c r="C47" s="47"/>
      <c r="D47" s="47"/>
      <c r="E47" s="47"/>
      <c r="F47" s="47"/>
      <c r="G47" s="47"/>
      <c r="H47" s="18" t="s">
        <v>19</v>
      </c>
      <c r="I47" s="20">
        <f t="shared" si="24"/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</row>
    <row r="48" spans="2:14" ht="129" customHeight="1" thickBot="1" x14ac:dyDescent="0.3">
      <c r="B48" s="45" t="s">
        <v>39</v>
      </c>
      <c r="C48" s="52"/>
      <c r="D48" s="52"/>
      <c r="E48" s="52"/>
      <c r="F48" s="52"/>
      <c r="G48" s="52"/>
      <c r="H48" s="37" t="s">
        <v>34</v>
      </c>
      <c r="I48" s="13">
        <f>K48+L48+M48+N48</f>
        <v>574639.29999999993</v>
      </c>
      <c r="J48" s="14">
        <v>0</v>
      </c>
      <c r="K48" s="14">
        <f>K49+K50+K51+K52+K53+K54+K55+K56</f>
        <v>0</v>
      </c>
      <c r="L48" s="13">
        <f>L49+L50+L51+L52+L53+L54+L55+L56</f>
        <v>565450.39999999991</v>
      </c>
      <c r="M48" s="13">
        <f>M49+M50+M51+M52+M53+M54+M55+M56</f>
        <v>9188.9</v>
      </c>
      <c r="N48" s="14">
        <f>N49+N50+N51+N52+N53+N54+N55+N56</f>
        <v>0</v>
      </c>
    </row>
    <row r="49" spans="2:14" ht="30" hidden="1" customHeight="1" thickBot="1" x14ac:dyDescent="0.4">
      <c r="B49" s="46"/>
      <c r="C49" s="53"/>
      <c r="D49" s="53"/>
      <c r="E49" s="53"/>
      <c r="F49" s="53"/>
      <c r="G49" s="53"/>
      <c r="H49" s="15" t="s">
        <v>0</v>
      </c>
      <c r="I49" s="41">
        <f>I58</f>
        <v>0</v>
      </c>
      <c r="J49" s="17">
        <f t="shared" ref="J49:N49" si="25">J58</f>
        <v>0</v>
      </c>
      <c r="K49" s="17">
        <f t="shared" si="25"/>
        <v>0</v>
      </c>
      <c r="L49" s="17">
        <f t="shared" si="25"/>
        <v>0</v>
      </c>
      <c r="M49" s="17">
        <f t="shared" si="25"/>
        <v>0</v>
      </c>
      <c r="N49" s="17">
        <f t="shared" si="25"/>
        <v>0</v>
      </c>
    </row>
    <row r="50" spans="2:14" ht="30" customHeight="1" thickBot="1" x14ac:dyDescent="0.4">
      <c r="B50" s="46"/>
      <c r="C50" s="53"/>
      <c r="D50" s="53"/>
      <c r="E50" s="53"/>
      <c r="F50" s="53"/>
      <c r="G50" s="53"/>
      <c r="H50" s="15" t="s">
        <v>1</v>
      </c>
      <c r="I50" s="22">
        <f>I59</f>
        <v>6780.5</v>
      </c>
      <c r="J50" s="17">
        <f t="shared" ref="J50:N50" si="26">J59</f>
        <v>0</v>
      </c>
      <c r="K50" s="17">
        <f t="shared" si="26"/>
        <v>0</v>
      </c>
      <c r="L50" s="16">
        <f>L59</f>
        <v>3316.5</v>
      </c>
      <c r="M50" s="16">
        <f t="shared" si="26"/>
        <v>3464</v>
      </c>
      <c r="N50" s="17">
        <f t="shared" si="26"/>
        <v>0</v>
      </c>
    </row>
    <row r="51" spans="2:14" ht="30" customHeight="1" thickBot="1" x14ac:dyDescent="0.4">
      <c r="B51" s="46"/>
      <c r="C51" s="53"/>
      <c r="D51" s="53"/>
      <c r="E51" s="53"/>
      <c r="F51" s="53"/>
      <c r="G51" s="53"/>
      <c r="H51" s="15" t="s">
        <v>2</v>
      </c>
      <c r="I51" s="22">
        <f t="shared" ref="I51:N51" si="27">I60</f>
        <v>17288.599999999999</v>
      </c>
      <c r="J51" s="17">
        <f t="shared" si="27"/>
        <v>0</v>
      </c>
      <c r="K51" s="17">
        <f t="shared" si="27"/>
        <v>0</v>
      </c>
      <c r="L51" s="16">
        <v>15152.6</v>
      </c>
      <c r="M51" s="16">
        <f t="shared" si="27"/>
        <v>2136</v>
      </c>
      <c r="N51" s="17">
        <f t="shared" si="27"/>
        <v>0</v>
      </c>
    </row>
    <row r="52" spans="2:14" ht="30" customHeight="1" thickBot="1" x14ac:dyDescent="0.3">
      <c r="B52" s="46"/>
      <c r="C52" s="53"/>
      <c r="D52" s="53"/>
      <c r="E52" s="53"/>
      <c r="F52" s="53"/>
      <c r="G52" s="53"/>
      <c r="H52" s="15" t="s">
        <v>3</v>
      </c>
      <c r="I52" s="16">
        <f t="shared" ref="I52:J52" si="28">I61</f>
        <v>261003.1</v>
      </c>
      <c r="J52" s="17">
        <f t="shared" si="28"/>
        <v>0</v>
      </c>
      <c r="K52" s="17">
        <f>K61</f>
        <v>0</v>
      </c>
      <c r="L52" s="16">
        <f t="shared" ref="L52:N52" si="29">L61</f>
        <v>257414.2</v>
      </c>
      <c r="M52" s="16">
        <f t="shared" si="29"/>
        <v>3588.9</v>
      </c>
      <c r="N52" s="17">
        <f t="shared" si="29"/>
        <v>0</v>
      </c>
    </row>
    <row r="53" spans="2:14" ht="30" customHeight="1" thickBot="1" x14ac:dyDescent="0.3">
      <c r="B53" s="46"/>
      <c r="C53" s="53"/>
      <c r="D53" s="53"/>
      <c r="E53" s="53"/>
      <c r="F53" s="53"/>
      <c r="G53" s="53"/>
      <c r="H53" s="15" t="s">
        <v>16</v>
      </c>
      <c r="I53" s="16">
        <f t="shared" ref="I53:N53" si="30">I62</f>
        <v>289567.09999999998</v>
      </c>
      <c r="J53" s="17">
        <f t="shared" si="30"/>
        <v>0</v>
      </c>
      <c r="K53" s="17">
        <f t="shared" si="30"/>
        <v>0</v>
      </c>
      <c r="L53" s="16">
        <f t="shared" si="30"/>
        <v>289567.09999999998</v>
      </c>
      <c r="M53" s="17">
        <f t="shared" si="30"/>
        <v>0</v>
      </c>
      <c r="N53" s="17">
        <f t="shared" si="30"/>
        <v>0</v>
      </c>
    </row>
    <row r="54" spans="2:14" ht="30" customHeight="1" thickBot="1" x14ac:dyDescent="0.3">
      <c r="B54" s="46"/>
      <c r="C54" s="53"/>
      <c r="D54" s="53"/>
      <c r="E54" s="53"/>
      <c r="F54" s="53"/>
      <c r="G54" s="53"/>
      <c r="H54" s="15" t="s">
        <v>17</v>
      </c>
      <c r="I54" s="26">
        <f>I63</f>
        <v>0</v>
      </c>
      <c r="J54" s="26">
        <f>J63</f>
        <v>0</v>
      </c>
      <c r="K54" s="26">
        <f>K63</f>
        <v>0</v>
      </c>
      <c r="L54" s="26">
        <f t="shared" ref="L54" si="31">L64</f>
        <v>0</v>
      </c>
      <c r="M54" s="17">
        <f>M63</f>
        <v>0</v>
      </c>
      <c r="N54" s="17">
        <f>N63</f>
        <v>0</v>
      </c>
    </row>
    <row r="55" spans="2:14" ht="30" customHeight="1" thickBot="1" x14ac:dyDescent="0.3">
      <c r="B55" s="46"/>
      <c r="C55" s="53"/>
      <c r="D55" s="53"/>
      <c r="E55" s="53"/>
      <c r="F55" s="53"/>
      <c r="G55" s="53"/>
      <c r="H55" s="15" t="s">
        <v>18</v>
      </c>
      <c r="I55" s="32">
        <f t="shared" ref="I55:N55" si="32">I65</f>
        <v>0</v>
      </c>
      <c r="J55" s="17">
        <f t="shared" si="32"/>
        <v>0</v>
      </c>
      <c r="K55" s="17">
        <f t="shared" si="32"/>
        <v>0</v>
      </c>
      <c r="L55" s="32">
        <f t="shared" si="32"/>
        <v>0</v>
      </c>
      <c r="M55" s="17">
        <f t="shared" si="32"/>
        <v>0</v>
      </c>
      <c r="N55" s="17">
        <f t="shared" si="32"/>
        <v>0</v>
      </c>
    </row>
    <row r="56" spans="2:14" ht="30" customHeight="1" thickBot="1" x14ac:dyDescent="0.3">
      <c r="B56" s="47"/>
      <c r="C56" s="54"/>
      <c r="D56" s="54"/>
      <c r="E56" s="54"/>
      <c r="F56" s="54"/>
      <c r="G56" s="54"/>
      <c r="H56" s="15" t="s">
        <v>19</v>
      </c>
      <c r="I56" s="17">
        <f t="shared" ref="I56:N56" si="33">I67</f>
        <v>0</v>
      </c>
      <c r="J56" s="17">
        <f t="shared" si="33"/>
        <v>0</v>
      </c>
      <c r="K56" s="17">
        <f t="shared" si="33"/>
        <v>0</v>
      </c>
      <c r="L56" s="17">
        <f t="shared" si="33"/>
        <v>0</v>
      </c>
      <c r="M56" s="17">
        <f t="shared" si="33"/>
        <v>0</v>
      </c>
      <c r="N56" s="17">
        <f t="shared" si="33"/>
        <v>0</v>
      </c>
    </row>
    <row r="57" spans="2:14" ht="111" customHeight="1" thickBot="1" x14ac:dyDescent="0.3">
      <c r="B57" s="45" t="s">
        <v>25</v>
      </c>
      <c r="C57" s="45" t="s">
        <v>47</v>
      </c>
      <c r="D57" s="45" t="s">
        <v>52</v>
      </c>
      <c r="E57" s="45" t="s">
        <v>52</v>
      </c>
      <c r="F57" s="45" t="s">
        <v>52</v>
      </c>
      <c r="G57" s="45" t="s">
        <v>58</v>
      </c>
      <c r="H57" s="18" t="s">
        <v>32</v>
      </c>
      <c r="I57" s="19">
        <f>K57+L57+M57+N57</f>
        <v>574639.29999999993</v>
      </c>
      <c r="J57" s="20">
        <f>J58+J59+J60+J67</f>
        <v>0</v>
      </c>
      <c r="K57" s="20">
        <f>K58+K59+K60+K67</f>
        <v>0</v>
      </c>
      <c r="L57" s="19">
        <f>L58+L59+L60+L61+L62+L64+L65+L67</f>
        <v>565450.39999999991</v>
      </c>
      <c r="M57" s="19">
        <f>M58+M59+M60+M61+M62+M63+M65+M67</f>
        <v>9188.9</v>
      </c>
      <c r="N57" s="20">
        <f>N58+N59+N60+N67</f>
        <v>0</v>
      </c>
    </row>
    <row r="58" spans="2:14" ht="30" hidden="1" customHeight="1" thickBot="1" x14ac:dyDescent="0.3">
      <c r="B58" s="46"/>
      <c r="C58" s="46"/>
      <c r="D58" s="46"/>
      <c r="E58" s="46"/>
      <c r="F58" s="46"/>
      <c r="G58" s="46"/>
      <c r="H58" s="15" t="s">
        <v>0</v>
      </c>
      <c r="I58" s="16">
        <f>K58+L58+M58+N58</f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</row>
    <row r="59" spans="2:14" ht="30" customHeight="1" thickBot="1" x14ac:dyDescent="0.3">
      <c r="B59" s="46"/>
      <c r="C59" s="46"/>
      <c r="D59" s="46"/>
      <c r="E59" s="46"/>
      <c r="F59" s="46"/>
      <c r="G59" s="46"/>
      <c r="H59" s="15" t="s">
        <v>1</v>
      </c>
      <c r="I59" s="16">
        <f t="shared" ref="I59" si="34">K59+L59+M59+N59</f>
        <v>6780.5</v>
      </c>
      <c r="J59" s="17">
        <v>0</v>
      </c>
      <c r="K59" s="17">
        <v>0</v>
      </c>
      <c r="L59" s="16">
        <v>3316.5</v>
      </c>
      <c r="M59" s="16">
        <v>3464</v>
      </c>
      <c r="N59" s="17">
        <v>0</v>
      </c>
    </row>
    <row r="60" spans="2:14" ht="30" customHeight="1" thickBot="1" x14ac:dyDescent="0.3">
      <c r="B60" s="46"/>
      <c r="C60" s="46"/>
      <c r="D60" s="46"/>
      <c r="E60" s="46"/>
      <c r="F60" s="46"/>
      <c r="G60" s="46"/>
      <c r="H60" s="15" t="s">
        <v>2</v>
      </c>
      <c r="I60" s="16">
        <f>K60+L60+M60+N60</f>
        <v>17288.599999999999</v>
      </c>
      <c r="J60" s="17">
        <v>0</v>
      </c>
      <c r="K60" s="17">
        <v>0</v>
      </c>
      <c r="L60" s="16">
        <v>15152.6</v>
      </c>
      <c r="M60" s="16">
        <v>2136</v>
      </c>
      <c r="N60" s="17">
        <v>0</v>
      </c>
    </row>
    <row r="61" spans="2:14" ht="30" customHeight="1" thickBot="1" x14ac:dyDescent="0.3">
      <c r="B61" s="46"/>
      <c r="C61" s="46"/>
      <c r="D61" s="46"/>
      <c r="E61" s="46"/>
      <c r="F61" s="46"/>
      <c r="G61" s="46"/>
      <c r="H61" s="36" t="s">
        <v>3</v>
      </c>
      <c r="I61" s="26">
        <f t="shared" ref="I61:I67" si="35">K61+L61+M61+N61</f>
        <v>261003.1</v>
      </c>
      <c r="J61" s="25">
        <v>0</v>
      </c>
      <c r="K61" s="25">
        <v>0</v>
      </c>
      <c r="L61" s="25">
        <v>257414.2</v>
      </c>
      <c r="M61" s="25">
        <v>3588.9</v>
      </c>
      <c r="N61" s="21">
        <v>0</v>
      </c>
    </row>
    <row r="62" spans="2:14" ht="30" customHeight="1" thickBot="1" x14ac:dyDescent="0.3">
      <c r="B62" s="46"/>
      <c r="C62" s="46"/>
      <c r="D62" s="46"/>
      <c r="E62" s="46"/>
      <c r="F62" s="46"/>
      <c r="G62" s="46"/>
      <c r="H62" s="35" t="s">
        <v>16</v>
      </c>
      <c r="I62" s="16">
        <f t="shared" si="35"/>
        <v>289567.09999999998</v>
      </c>
      <c r="J62" s="21">
        <v>0</v>
      </c>
      <c r="K62" s="21">
        <v>0</v>
      </c>
      <c r="L62" s="28">
        <v>289567.09999999998</v>
      </c>
      <c r="M62" s="21">
        <v>0</v>
      </c>
      <c r="N62" s="21">
        <v>0</v>
      </c>
    </row>
    <row r="63" spans="2:14" ht="13.5" customHeight="1" x14ac:dyDescent="0.35">
      <c r="B63" s="46"/>
      <c r="C63" s="46"/>
      <c r="D63" s="46"/>
      <c r="E63" s="46"/>
      <c r="F63" s="46"/>
      <c r="G63" s="68"/>
      <c r="H63" s="45" t="s">
        <v>17</v>
      </c>
      <c r="I63" s="62">
        <f>K63+L64+M63+N63</f>
        <v>0</v>
      </c>
      <c r="J63" s="57">
        <v>0</v>
      </c>
      <c r="K63" s="64">
        <v>0</v>
      </c>
      <c r="L63" s="40"/>
      <c r="M63" s="66">
        <v>0</v>
      </c>
      <c r="N63" s="57">
        <v>0</v>
      </c>
    </row>
    <row r="64" spans="2:14" ht="22.5" customHeight="1" thickBot="1" x14ac:dyDescent="0.3">
      <c r="B64" s="46"/>
      <c r="C64" s="46"/>
      <c r="D64" s="46"/>
      <c r="E64" s="46"/>
      <c r="F64" s="46"/>
      <c r="G64" s="68"/>
      <c r="H64" s="47"/>
      <c r="I64" s="63"/>
      <c r="J64" s="58"/>
      <c r="K64" s="65"/>
      <c r="L64" s="39">
        <v>0</v>
      </c>
      <c r="M64" s="67"/>
      <c r="N64" s="58"/>
    </row>
    <row r="65" spans="1:27" ht="18.75" customHeight="1" x14ac:dyDescent="0.25">
      <c r="B65" s="46"/>
      <c r="C65" s="46"/>
      <c r="D65" s="46"/>
      <c r="E65" s="46"/>
      <c r="F65" s="46"/>
      <c r="G65" s="46"/>
      <c r="H65" s="46" t="s">
        <v>18</v>
      </c>
      <c r="I65" s="59">
        <f>K65+L65+M65+N65</f>
        <v>0</v>
      </c>
      <c r="J65" s="57">
        <v>0</v>
      </c>
      <c r="K65" s="57">
        <v>0</v>
      </c>
      <c r="L65" s="61">
        <v>0</v>
      </c>
      <c r="M65" s="57">
        <v>0</v>
      </c>
      <c r="N65" s="57">
        <v>0</v>
      </c>
    </row>
    <row r="66" spans="1:27" ht="17.25" customHeight="1" thickBot="1" x14ac:dyDescent="0.3">
      <c r="B66" s="46"/>
      <c r="C66" s="46"/>
      <c r="D66" s="46"/>
      <c r="E66" s="46"/>
      <c r="F66" s="46"/>
      <c r="G66" s="46"/>
      <c r="H66" s="47"/>
      <c r="I66" s="60"/>
      <c r="J66" s="58"/>
      <c r="K66" s="58"/>
      <c r="L66" s="60"/>
      <c r="M66" s="58"/>
      <c r="N66" s="58"/>
    </row>
    <row r="67" spans="1:27" ht="30" customHeight="1" thickBot="1" x14ac:dyDescent="0.3">
      <c r="B67" s="47"/>
      <c r="C67" s="47"/>
      <c r="D67" s="47"/>
      <c r="E67" s="47"/>
      <c r="F67" s="47"/>
      <c r="G67" s="47"/>
      <c r="H67" s="36" t="s">
        <v>19</v>
      </c>
      <c r="I67" s="17">
        <f t="shared" si="35"/>
        <v>0</v>
      </c>
      <c r="J67" s="21">
        <v>0</v>
      </c>
      <c r="K67" s="21">
        <v>0</v>
      </c>
      <c r="L67" s="39">
        <v>0</v>
      </c>
      <c r="M67" s="21">
        <v>0</v>
      </c>
      <c r="N67" s="21">
        <v>0</v>
      </c>
    </row>
    <row r="68" spans="1:27" ht="30" customHeight="1" thickBot="1" x14ac:dyDescent="0.3">
      <c r="B68" s="49" t="s">
        <v>30</v>
      </c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1"/>
    </row>
    <row r="69" spans="1:27" s="1" customFormat="1" ht="125.25" customHeight="1" thickBot="1" x14ac:dyDescent="0.3">
      <c r="B69" s="45" t="s">
        <v>36</v>
      </c>
      <c r="C69" s="52"/>
      <c r="D69" s="52"/>
      <c r="E69" s="52"/>
      <c r="F69" s="52"/>
      <c r="G69" s="52"/>
      <c r="H69" s="37" t="s">
        <v>34</v>
      </c>
      <c r="I69" s="13">
        <f>K69+L69+M69+N69</f>
        <v>619659.4</v>
      </c>
      <c r="J69" s="14">
        <v>0</v>
      </c>
      <c r="K69" s="14">
        <f>K70+K71+K72+K73+K74+K75+K76+K77</f>
        <v>372526.5</v>
      </c>
      <c r="L69" s="13">
        <f t="shared" ref="L69:N69" si="36">L70+L71+L72+L73+L74+L75+L76+L77</f>
        <v>247132.9</v>
      </c>
      <c r="M69" s="14">
        <f t="shared" si="36"/>
        <v>0</v>
      </c>
      <c r="N69" s="14">
        <f t="shared" si="36"/>
        <v>0</v>
      </c>
    </row>
    <row r="70" spans="1:27" s="1" customFormat="1" ht="45.75" hidden="1" customHeight="1" thickBot="1" x14ac:dyDescent="0.3">
      <c r="B70" s="46"/>
      <c r="C70" s="53"/>
      <c r="D70" s="53"/>
      <c r="E70" s="53"/>
      <c r="F70" s="53"/>
      <c r="G70" s="53"/>
      <c r="H70" s="15" t="s">
        <v>0</v>
      </c>
      <c r="I70" s="17">
        <f>I79</f>
        <v>0</v>
      </c>
      <c r="J70" s="17">
        <f t="shared" ref="J70:N70" si="37">J79</f>
        <v>0</v>
      </c>
      <c r="K70" s="17">
        <f t="shared" si="37"/>
        <v>0</v>
      </c>
      <c r="L70" s="17">
        <f t="shared" si="37"/>
        <v>0</v>
      </c>
      <c r="M70" s="17">
        <f t="shared" si="37"/>
        <v>0</v>
      </c>
      <c r="N70" s="17">
        <f t="shared" si="37"/>
        <v>0</v>
      </c>
    </row>
    <row r="71" spans="1:27" s="1" customFormat="1" ht="36" hidden="1" customHeight="1" thickBot="1" x14ac:dyDescent="0.3">
      <c r="B71" s="46"/>
      <c r="C71" s="53"/>
      <c r="D71" s="53"/>
      <c r="E71" s="53"/>
      <c r="F71" s="53"/>
      <c r="G71" s="53"/>
      <c r="H71" s="15" t="s">
        <v>1</v>
      </c>
      <c r="I71" s="17">
        <f>I80</f>
        <v>0</v>
      </c>
      <c r="J71" s="17">
        <f t="shared" ref="J71:N71" si="38">J80</f>
        <v>0</v>
      </c>
      <c r="K71" s="17">
        <f t="shared" si="38"/>
        <v>0</v>
      </c>
      <c r="L71" s="17">
        <f t="shared" si="38"/>
        <v>0</v>
      </c>
      <c r="M71" s="17">
        <f t="shared" si="38"/>
        <v>0</v>
      </c>
      <c r="N71" s="17">
        <f t="shared" si="38"/>
        <v>0</v>
      </c>
    </row>
    <row r="72" spans="1:27" s="1" customFormat="1" ht="33.75" customHeight="1" thickBot="1" x14ac:dyDescent="0.3">
      <c r="B72" s="46"/>
      <c r="C72" s="53"/>
      <c r="D72" s="53"/>
      <c r="E72" s="53"/>
      <c r="F72" s="53"/>
      <c r="G72" s="53"/>
      <c r="H72" s="15" t="s">
        <v>2</v>
      </c>
      <c r="I72" s="16">
        <f>I81</f>
        <v>3792.9</v>
      </c>
      <c r="J72" s="17">
        <f>J81</f>
        <v>0</v>
      </c>
      <c r="K72" s="17">
        <f t="shared" ref="K72:N72" si="39">K81</f>
        <v>0</v>
      </c>
      <c r="L72" s="16">
        <f t="shared" si="39"/>
        <v>3792.9</v>
      </c>
      <c r="M72" s="17">
        <f>M81</f>
        <v>0</v>
      </c>
      <c r="N72" s="17">
        <f t="shared" si="39"/>
        <v>0</v>
      </c>
    </row>
    <row r="73" spans="1:27" s="1" customFormat="1" ht="33" customHeight="1" thickBot="1" x14ac:dyDescent="0.3">
      <c r="B73" s="46"/>
      <c r="C73" s="53"/>
      <c r="D73" s="53"/>
      <c r="E73" s="53"/>
      <c r="F73" s="53"/>
      <c r="G73" s="53"/>
      <c r="H73" s="15" t="s">
        <v>3</v>
      </c>
      <c r="I73" s="16">
        <f>I82+I88</f>
        <v>70595.899999999994</v>
      </c>
      <c r="J73" s="17">
        <f t="shared" ref="J73:N73" si="40">J82+J88</f>
        <v>0</v>
      </c>
      <c r="K73" s="17">
        <f t="shared" si="40"/>
        <v>0</v>
      </c>
      <c r="L73" s="16">
        <f t="shared" si="40"/>
        <v>70595.899999999994</v>
      </c>
      <c r="M73" s="17">
        <f t="shared" si="40"/>
        <v>0</v>
      </c>
      <c r="N73" s="17">
        <f t="shared" si="40"/>
        <v>0</v>
      </c>
    </row>
    <row r="74" spans="1:27" ht="32.25" customHeight="1" thickBot="1" x14ac:dyDescent="0.3">
      <c r="B74" s="46"/>
      <c r="C74" s="53"/>
      <c r="D74" s="53"/>
      <c r="E74" s="53"/>
      <c r="F74" s="53"/>
      <c r="G74" s="53"/>
      <c r="H74" s="15" t="s">
        <v>16</v>
      </c>
      <c r="I74" s="16">
        <f>I83+I89</f>
        <v>145085.5</v>
      </c>
      <c r="J74" s="17">
        <f>J83+J89</f>
        <v>0</v>
      </c>
      <c r="K74" s="16">
        <f t="shared" ref="K74:L77" si="41">K83+K89</f>
        <v>109831.6</v>
      </c>
      <c r="L74" s="16">
        <f>L83+L89</f>
        <v>35253.9</v>
      </c>
      <c r="M74" s="17">
        <f t="shared" ref="M74:N77" si="42">M83+M89</f>
        <v>0</v>
      </c>
      <c r="N74" s="17">
        <f t="shared" si="42"/>
        <v>0</v>
      </c>
    </row>
    <row r="75" spans="1:27" ht="33" customHeight="1" thickBot="1" x14ac:dyDescent="0.3">
      <c r="B75" s="46"/>
      <c r="C75" s="53"/>
      <c r="D75" s="53"/>
      <c r="E75" s="53"/>
      <c r="F75" s="53"/>
      <c r="G75" s="53"/>
      <c r="H75" s="15" t="s">
        <v>17</v>
      </c>
      <c r="I75" s="16">
        <f>I84+I90</f>
        <v>196064.6</v>
      </c>
      <c r="J75" s="17">
        <f>J84+J90</f>
        <v>0</v>
      </c>
      <c r="K75" s="17">
        <f t="shared" si="41"/>
        <v>58574.400000000001</v>
      </c>
      <c r="L75" s="16">
        <f>L84+L90</f>
        <v>137490.20000000001</v>
      </c>
      <c r="M75" s="17">
        <f t="shared" si="42"/>
        <v>0</v>
      </c>
      <c r="N75" s="17">
        <f t="shared" si="42"/>
        <v>0</v>
      </c>
    </row>
    <row r="76" spans="1:27" ht="29.25" customHeight="1" thickBot="1" x14ac:dyDescent="0.3">
      <c r="A76" s="1"/>
      <c r="B76" s="46"/>
      <c r="C76" s="53"/>
      <c r="D76" s="53"/>
      <c r="E76" s="53"/>
      <c r="F76" s="53"/>
      <c r="G76" s="53"/>
      <c r="H76" s="15" t="s">
        <v>18</v>
      </c>
      <c r="I76" s="16">
        <f>I85+I91</f>
        <v>137490.20000000001</v>
      </c>
      <c r="J76" s="17">
        <f t="shared" ref="J76:J77" si="43">J85+J91</f>
        <v>0</v>
      </c>
      <c r="K76" s="17">
        <f t="shared" si="41"/>
        <v>137490.20000000001</v>
      </c>
      <c r="L76" s="16">
        <f t="shared" si="41"/>
        <v>0</v>
      </c>
      <c r="M76" s="17">
        <f t="shared" si="42"/>
        <v>0</v>
      </c>
      <c r="N76" s="17">
        <f t="shared" si="42"/>
        <v>0</v>
      </c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33" customHeight="1" thickBot="1" x14ac:dyDescent="0.3">
      <c r="A77" s="1"/>
      <c r="B77" s="47"/>
      <c r="C77" s="54"/>
      <c r="D77" s="54"/>
      <c r="E77" s="54"/>
      <c r="F77" s="54"/>
      <c r="G77" s="54"/>
      <c r="H77" s="15" t="s">
        <v>19</v>
      </c>
      <c r="I77" s="16">
        <f>I86+I92</f>
        <v>66630.3</v>
      </c>
      <c r="J77" s="17">
        <f t="shared" si="43"/>
        <v>0</v>
      </c>
      <c r="K77" s="17">
        <f t="shared" si="41"/>
        <v>66630.3</v>
      </c>
      <c r="L77" s="16">
        <f t="shared" si="41"/>
        <v>0</v>
      </c>
      <c r="M77" s="17">
        <f t="shared" si="42"/>
        <v>0</v>
      </c>
      <c r="N77" s="17">
        <f t="shared" si="42"/>
        <v>0</v>
      </c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19.25" customHeight="1" thickBot="1" x14ac:dyDescent="0.3">
      <c r="A78" s="1"/>
      <c r="B78" s="45" t="s">
        <v>27</v>
      </c>
      <c r="C78" s="45" t="s">
        <v>47</v>
      </c>
      <c r="D78" s="45" t="s">
        <v>52</v>
      </c>
      <c r="E78" s="45" t="s">
        <v>52</v>
      </c>
      <c r="F78" s="45" t="s">
        <v>52</v>
      </c>
      <c r="G78" s="45" t="s">
        <v>24</v>
      </c>
      <c r="H78" s="18" t="s">
        <v>32</v>
      </c>
      <c r="I78" s="19">
        <f>K78+L78+M78+N78</f>
        <v>418352.5</v>
      </c>
      <c r="J78" s="20">
        <f>J79+J80+J81+J82+J83+J84+J85+J86</f>
        <v>0</v>
      </c>
      <c r="K78" s="19">
        <f>K79+K80+K81+K82+K83+K84+K85+K86</f>
        <v>372526.5</v>
      </c>
      <c r="L78" s="19">
        <f t="shared" ref="L78:N78" si="44">L79+L80+L81+L82+L83+L84+L85+L86</f>
        <v>45826</v>
      </c>
      <c r="M78" s="20">
        <f t="shared" si="44"/>
        <v>0</v>
      </c>
      <c r="N78" s="20">
        <f t="shared" si="44"/>
        <v>0</v>
      </c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36" hidden="1" customHeight="1" thickBot="1" x14ac:dyDescent="0.3">
      <c r="A79" s="1"/>
      <c r="B79" s="46"/>
      <c r="C79" s="46"/>
      <c r="D79" s="46"/>
      <c r="E79" s="46"/>
      <c r="F79" s="46"/>
      <c r="G79" s="46"/>
      <c r="H79" s="15" t="s">
        <v>0</v>
      </c>
      <c r="I79" s="17">
        <f t="shared" ref="I79:I85" si="45">K79+L79+M79+N79</f>
        <v>0</v>
      </c>
      <c r="J79" s="17">
        <v>0</v>
      </c>
      <c r="K79" s="21">
        <v>0</v>
      </c>
      <c r="L79" s="17">
        <v>0</v>
      </c>
      <c r="M79" s="17">
        <v>0</v>
      </c>
      <c r="N79" s="17">
        <v>0</v>
      </c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34.5" hidden="1" customHeight="1" thickBot="1" x14ac:dyDescent="0.3">
      <c r="A80" s="1"/>
      <c r="B80" s="46"/>
      <c r="C80" s="46"/>
      <c r="D80" s="46"/>
      <c r="E80" s="46"/>
      <c r="F80" s="46"/>
      <c r="G80" s="46"/>
      <c r="H80" s="15" t="s">
        <v>1</v>
      </c>
      <c r="I80" s="17">
        <f t="shared" si="45"/>
        <v>0</v>
      </c>
      <c r="J80" s="17">
        <v>0</v>
      </c>
      <c r="K80" s="21">
        <v>0</v>
      </c>
      <c r="L80" s="17">
        <v>0</v>
      </c>
      <c r="M80" s="17">
        <v>0</v>
      </c>
      <c r="N80" s="17">
        <v>0</v>
      </c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36.75" customHeight="1" thickBot="1" x14ac:dyDescent="0.3">
      <c r="A81" s="1"/>
      <c r="B81" s="46"/>
      <c r="C81" s="46"/>
      <c r="D81" s="46"/>
      <c r="E81" s="46"/>
      <c r="F81" s="46"/>
      <c r="G81" s="46"/>
      <c r="H81" s="15" t="s">
        <v>2</v>
      </c>
      <c r="I81" s="16">
        <f>K81+L81+M81+N81</f>
        <v>3792.9</v>
      </c>
      <c r="J81" s="17">
        <v>0</v>
      </c>
      <c r="K81" s="21">
        <v>0</v>
      </c>
      <c r="L81" s="16">
        <v>3792.9</v>
      </c>
      <c r="M81" s="17">
        <v>0</v>
      </c>
      <c r="N81" s="17">
        <v>0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6.75" customHeight="1" thickBot="1" x14ac:dyDescent="0.3">
      <c r="A82" s="1"/>
      <c r="B82" s="46"/>
      <c r="C82" s="46"/>
      <c r="D82" s="46"/>
      <c r="E82" s="46"/>
      <c r="F82" s="46"/>
      <c r="G82" s="46"/>
      <c r="H82" s="44" t="s">
        <v>3</v>
      </c>
      <c r="I82" s="23">
        <f t="shared" si="45"/>
        <v>42033.1</v>
      </c>
      <c r="J82" s="21">
        <v>0</v>
      </c>
      <c r="K82" s="21">
        <v>0</v>
      </c>
      <c r="L82" s="23">
        <v>42033.1</v>
      </c>
      <c r="M82" s="21">
        <v>0</v>
      </c>
      <c r="N82" s="21">
        <v>0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34.5" customHeight="1" thickBot="1" x14ac:dyDescent="0.3">
      <c r="A83" s="1"/>
      <c r="B83" s="46"/>
      <c r="C83" s="46"/>
      <c r="D83" s="46"/>
      <c r="E83" s="46"/>
      <c r="F83" s="46"/>
      <c r="G83" s="46"/>
      <c r="H83" s="44" t="s">
        <v>53</v>
      </c>
      <c r="I83" s="23">
        <f t="shared" si="45"/>
        <v>109831.6</v>
      </c>
      <c r="J83" s="21">
        <v>0</v>
      </c>
      <c r="K83" s="23">
        <v>109831.6</v>
      </c>
      <c r="L83" s="21">
        <v>0</v>
      </c>
      <c r="M83" s="21">
        <v>0</v>
      </c>
      <c r="N83" s="21">
        <v>0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8.5" customHeight="1" thickBot="1" x14ac:dyDescent="0.3">
      <c r="A84" s="1"/>
      <c r="B84" s="46"/>
      <c r="C84" s="46"/>
      <c r="D84" s="46"/>
      <c r="E84" s="46"/>
      <c r="F84" s="46"/>
      <c r="G84" s="46"/>
      <c r="H84" s="44" t="s">
        <v>17</v>
      </c>
      <c r="I84" s="23">
        <f>K84+L84+M84+N84</f>
        <v>58574.400000000001</v>
      </c>
      <c r="J84" s="21">
        <v>0</v>
      </c>
      <c r="K84" s="23">
        <v>58574.400000000001</v>
      </c>
      <c r="L84" s="21">
        <v>0</v>
      </c>
      <c r="M84" s="21">
        <v>0</v>
      </c>
      <c r="N84" s="21"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30.75" customHeight="1" thickBot="1" x14ac:dyDescent="0.3">
      <c r="A85" s="1"/>
      <c r="B85" s="46"/>
      <c r="C85" s="46"/>
      <c r="D85" s="46"/>
      <c r="E85" s="46"/>
      <c r="F85" s="46"/>
      <c r="G85" s="46"/>
      <c r="H85" s="44" t="s">
        <v>18</v>
      </c>
      <c r="I85" s="23">
        <f t="shared" si="45"/>
        <v>137490.20000000001</v>
      </c>
      <c r="J85" s="21">
        <v>0</v>
      </c>
      <c r="K85" s="23">
        <v>137490.20000000001</v>
      </c>
      <c r="L85" s="21">
        <v>0</v>
      </c>
      <c r="M85" s="21">
        <v>0</v>
      </c>
      <c r="N85" s="21"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39.75" customHeight="1" thickBot="1" x14ac:dyDescent="0.3">
      <c r="A86" s="1"/>
      <c r="B86" s="47"/>
      <c r="C86" s="47"/>
      <c r="D86" s="47"/>
      <c r="E86" s="47"/>
      <c r="F86" s="47"/>
      <c r="G86" s="47"/>
      <c r="H86" s="44" t="s">
        <v>19</v>
      </c>
      <c r="I86" s="23">
        <f t="shared" ref="I86" si="46">K86+L86+M86+N86</f>
        <v>66630.3</v>
      </c>
      <c r="J86" s="21">
        <v>0</v>
      </c>
      <c r="K86" s="23">
        <v>66630.3</v>
      </c>
      <c r="L86" s="21">
        <v>0</v>
      </c>
      <c r="M86" s="21">
        <v>0</v>
      </c>
      <c r="N86" s="21"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23.75" customHeight="1" thickBot="1" x14ac:dyDescent="0.3">
      <c r="A87" s="1"/>
      <c r="B87" s="48" t="s">
        <v>56</v>
      </c>
      <c r="C87" s="48" t="s">
        <v>48</v>
      </c>
      <c r="D87" s="48" t="s">
        <v>52</v>
      </c>
      <c r="E87" s="48" t="s">
        <v>52</v>
      </c>
      <c r="F87" s="48" t="s">
        <v>49</v>
      </c>
      <c r="G87" s="48" t="s">
        <v>60</v>
      </c>
      <c r="H87" s="36" t="s">
        <v>41</v>
      </c>
      <c r="I87" s="23">
        <f>J87+K87+L87+M87+N87</f>
        <v>201306.90000000002</v>
      </c>
      <c r="J87" s="21">
        <f>J88+J89+J90+J91+J92</f>
        <v>0</v>
      </c>
      <c r="K87" s="21">
        <f t="shared" ref="K87:N87" si="47">K88+K89+K90+K91+K92</f>
        <v>0</v>
      </c>
      <c r="L87" s="23">
        <f t="shared" si="47"/>
        <v>201306.90000000002</v>
      </c>
      <c r="M87" s="21">
        <f t="shared" si="47"/>
        <v>0</v>
      </c>
      <c r="N87" s="21">
        <f t="shared" si="47"/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54" customHeight="1" thickBot="1" x14ac:dyDescent="0.3">
      <c r="A88" s="1"/>
      <c r="B88" s="48"/>
      <c r="C88" s="48"/>
      <c r="D88" s="48"/>
      <c r="E88" s="48"/>
      <c r="F88" s="48"/>
      <c r="G88" s="48"/>
      <c r="H88" s="36" t="s">
        <v>3</v>
      </c>
      <c r="I88" s="23">
        <f>K88+L88+M88+N88</f>
        <v>28562.799999999999</v>
      </c>
      <c r="J88" s="21">
        <v>0</v>
      </c>
      <c r="K88" s="21">
        <v>0</v>
      </c>
      <c r="L88" s="23">
        <v>28562.799999999999</v>
      </c>
      <c r="M88" s="21">
        <v>0</v>
      </c>
      <c r="N88" s="21"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45" customHeight="1" thickBot="1" x14ac:dyDescent="0.3">
      <c r="A89" s="1"/>
      <c r="B89" s="48"/>
      <c r="C89" s="48"/>
      <c r="D89" s="48"/>
      <c r="E89" s="48"/>
      <c r="F89" s="48"/>
      <c r="G89" s="48"/>
      <c r="H89" s="36" t="s">
        <v>53</v>
      </c>
      <c r="I89" s="23">
        <f t="shared" ref="I89:I92" si="48">K89+L89+M89+N89</f>
        <v>35253.9</v>
      </c>
      <c r="J89" s="21">
        <v>0</v>
      </c>
      <c r="K89" s="21">
        <v>0</v>
      </c>
      <c r="L89" s="23">
        <v>35253.9</v>
      </c>
      <c r="M89" s="21">
        <v>0</v>
      </c>
      <c r="N89" s="21"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40.5" customHeight="1" thickBot="1" x14ac:dyDescent="0.3">
      <c r="A90" s="1"/>
      <c r="B90" s="48"/>
      <c r="C90" s="48"/>
      <c r="D90" s="48"/>
      <c r="E90" s="48"/>
      <c r="F90" s="48"/>
      <c r="G90" s="48"/>
      <c r="H90" s="36" t="s">
        <v>17</v>
      </c>
      <c r="I90" s="25">
        <f>K90+L90+M90+N90</f>
        <v>137490.20000000001</v>
      </c>
      <c r="J90" s="25">
        <v>0</v>
      </c>
      <c r="K90" s="25">
        <v>0</v>
      </c>
      <c r="L90" s="25">
        <v>137490.20000000001</v>
      </c>
      <c r="M90" s="25">
        <v>0</v>
      </c>
      <c r="N90" s="21"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45" customHeight="1" thickBot="1" x14ac:dyDescent="0.3">
      <c r="A91" s="1"/>
      <c r="B91" s="48"/>
      <c r="C91" s="48"/>
      <c r="D91" s="48"/>
      <c r="E91" s="48"/>
      <c r="F91" s="48"/>
      <c r="G91" s="48"/>
      <c r="H91" s="36" t="s">
        <v>18</v>
      </c>
      <c r="I91" s="25">
        <f t="shared" si="48"/>
        <v>0</v>
      </c>
      <c r="J91" s="25">
        <v>0</v>
      </c>
      <c r="K91" s="25">
        <v>0</v>
      </c>
      <c r="L91" s="25">
        <v>0</v>
      </c>
      <c r="M91" s="25">
        <v>0</v>
      </c>
      <c r="N91" s="21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41.25" customHeight="1" thickBot="1" x14ac:dyDescent="0.3">
      <c r="A92" s="1"/>
      <c r="B92" s="48"/>
      <c r="C92" s="48"/>
      <c r="D92" s="48"/>
      <c r="E92" s="48"/>
      <c r="F92" s="48"/>
      <c r="G92" s="48"/>
      <c r="H92" s="36" t="s">
        <v>19</v>
      </c>
      <c r="I92" s="25">
        <f t="shared" si="48"/>
        <v>0</v>
      </c>
      <c r="J92" s="25">
        <v>0</v>
      </c>
      <c r="K92" s="25">
        <v>0</v>
      </c>
      <c r="L92" s="25">
        <v>0</v>
      </c>
      <c r="M92" s="25">
        <v>0</v>
      </c>
      <c r="N92" s="21"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52.5" customHeight="1" thickBot="1" x14ac:dyDescent="0.3">
      <c r="A93" s="1"/>
      <c r="B93" s="49" t="s">
        <v>42</v>
      </c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1"/>
      <c r="O93" s="1"/>
      <c r="P93" s="1"/>
      <c r="Q93" s="1"/>
      <c r="R93" s="1"/>
      <c r="S93" s="1"/>
      <c r="T93" s="1"/>
      <c r="U93" s="34"/>
      <c r="V93" s="1"/>
      <c r="W93" s="1"/>
      <c r="X93" s="1"/>
      <c r="Y93" s="1"/>
      <c r="Z93" s="1"/>
      <c r="AA93" s="1"/>
    </row>
    <row r="94" spans="1:27" ht="116.25" customHeight="1" thickBot="1" x14ac:dyDescent="0.3">
      <c r="A94" s="1"/>
      <c r="B94" s="48" t="s">
        <v>43</v>
      </c>
      <c r="C94" s="48"/>
      <c r="D94" s="48"/>
      <c r="E94" s="48"/>
      <c r="F94" s="48"/>
      <c r="G94" s="48"/>
      <c r="H94" s="36" t="s">
        <v>41</v>
      </c>
      <c r="I94" s="23">
        <f>K94+L94+M94+N94</f>
        <v>4347.2</v>
      </c>
      <c r="J94" s="21">
        <f>J95+J96+J97+J98</f>
        <v>0</v>
      </c>
      <c r="K94" s="21">
        <f>K95+K96+K97+K98</f>
        <v>0</v>
      </c>
      <c r="L94" s="21">
        <f t="shared" ref="L94:N94" si="49">L95+L96+L97+L98</f>
        <v>0</v>
      </c>
      <c r="M94" s="23">
        <f t="shared" si="49"/>
        <v>4347.2</v>
      </c>
      <c r="N94" s="21">
        <f t="shared" si="49"/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52.5" customHeight="1" thickBot="1" x14ac:dyDescent="0.3">
      <c r="A95" s="1"/>
      <c r="B95" s="48"/>
      <c r="C95" s="48"/>
      <c r="D95" s="48"/>
      <c r="E95" s="48"/>
      <c r="F95" s="48"/>
      <c r="G95" s="48"/>
      <c r="H95" s="36" t="s">
        <v>16</v>
      </c>
      <c r="I95" s="21">
        <f>K95+L95+M95+N95</f>
        <v>0</v>
      </c>
      <c r="J95" s="21">
        <f>J100</f>
        <v>0</v>
      </c>
      <c r="K95" s="21">
        <f>K100</f>
        <v>0</v>
      </c>
      <c r="L95" s="21">
        <f t="shared" ref="L95:N95" si="50">L100</f>
        <v>0</v>
      </c>
      <c r="M95" s="21">
        <f t="shared" si="50"/>
        <v>0</v>
      </c>
      <c r="N95" s="21">
        <f t="shared" si="50"/>
        <v>0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52.5" customHeight="1" thickBot="1" x14ac:dyDescent="0.3">
      <c r="A96" s="1"/>
      <c r="B96" s="48"/>
      <c r="C96" s="48"/>
      <c r="D96" s="48"/>
      <c r="E96" s="48"/>
      <c r="F96" s="48"/>
      <c r="G96" s="48"/>
      <c r="H96" s="36" t="s">
        <v>17</v>
      </c>
      <c r="I96" s="23">
        <f t="shared" ref="I96:I98" si="51">K96+L96+M96+N96</f>
        <v>1995.6</v>
      </c>
      <c r="J96" s="21">
        <f t="shared" ref="J96:N98" si="52">J101</f>
        <v>0</v>
      </c>
      <c r="K96" s="21">
        <f t="shared" si="52"/>
        <v>0</v>
      </c>
      <c r="L96" s="21">
        <f t="shared" si="52"/>
        <v>0</v>
      </c>
      <c r="M96" s="23">
        <f t="shared" si="52"/>
        <v>1995.6</v>
      </c>
      <c r="N96" s="21">
        <f t="shared" si="52"/>
        <v>0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52.5" customHeight="1" thickBot="1" x14ac:dyDescent="0.3">
      <c r="A97" s="1"/>
      <c r="B97" s="48"/>
      <c r="C97" s="48"/>
      <c r="D97" s="48"/>
      <c r="E97" s="48"/>
      <c r="F97" s="48"/>
      <c r="G97" s="48"/>
      <c r="H97" s="36" t="s">
        <v>18</v>
      </c>
      <c r="I97" s="23">
        <f t="shared" si="51"/>
        <v>2351.6</v>
      </c>
      <c r="J97" s="21">
        <f t="shared" si="52"/>
        <v>0</v>
      </c>
      <c r="K97" s="21">
        <f t="shared" si="52"/>
        <v>0</v>
      </c>
      <c r="L97" s="21">
        <f t="shared" si="52"/>
        <v>0</v>
      </c>
      <c r="M97" s="23">
        <f t="shared" si="52"/>
        <v>2351.6</v>
      </c>
      <c r="N97" s="21">
        <f t="shared" si="52"/>
        <v>0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52.5" customHeight="1" thickBot="1" x14ac:dyDescent="0.3">
      <c r="A98" s="1"/>
      <c r="B98" s="48"/>
      <c r="C98" s="48"/>
      <c r="D98" s="48"/>
      <c r="E98" s="48"/>
      <c r="F98" s="48"/>
      <c r="G98" s="48"/>
      <c r="H98" s="36" t="s">
        <v>19</v>
      </c>
      <c r="I98" s="21">
        <f t="shared" si="51"/>
        <v>0</v>
      </c>
      <c r="J98" s="21">
        <f t="shared" si="52"/>
        <v>0</v>
      </c>
      <c r="K98" s="21">
        <f t="shared" si="52"/>
        <v>0</v>
      </c>
      <c r="L98" s="21">
        <f t="shared" si="52"/>
        <v>0</v>
      </c>
      <c r="M98" s="21">
        <f t="shared" si="52"/>
        <v>0</v>
      </c>
      <c r="N98" s="21">
        <f t="shared" si="52"/>
        <v>0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08.75" customHeight="1" thickBot="1" x14ac:dyDescent="0.3">
      <c r="A99" s="1"/>
      <c r="B99" s="48" t="s">
        <v>44</v>
      </c>
      <c r="C99" s="48" t="s">
        <v>13</v>
      </c>
      <c r="D99" s="48" t="s">
        <v>52</v>
      </c>
      <c r="E99" s="48" t="s">
        <v>52</v>
      </c>
      <c r="F99" s="48" t="s">
        <v>52</v>
      </c>
      <c r="G99" s="48" t="s">
        <v>59</v>
      </c>
      <c r="H99" s="36" t="s">
        <v>41</v>
      </c>
      <c r="I99" s="23">
        <f>K99+L99+M99+N99</f>
        <v>4347.2</v>
      </c>
      <c r="J99" s="21">
        <f>J100+J101+J102+J103</f>
        <v>0</v>
      </c>
      <c r="K99" s="21">
        <f>K100+K101+K102+K103</f>
        <v>0</v>
      </c>
      <c r="L99" s="21">
        <f t="shared" ref="L99:N99" si="53">L100+L101+L102+L103</f>
        <v>0</v>
      </c>
      <c r="M99" s="23">
        <f t="shared" si="53"/>
        <v>4347.2</v>
      </c>
      <c r="N99" s="21">
        <f t="shared" si="53"/>
        <v>0</v>
      </c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52.5" customHeight="1" thickBot="1" x14ac:dyDescent="0.3">
      <c r="A100" s="1"/>
      <c r="B100" s="48"/>
      <c r="C100" s="48"/>
      <c r="D100" s="48"/>
      <c r="E100" s="48"/>
      <c r="F100" s="48"/>
      <c r="G100" s="48"/>
      <c r="H100" s="36" t="s">
        <v>16</v>
      </c>
      <c r="I100" s="21">
        <f t="shared" ref="I100:I103" si="54">K100+L100+M100+N100</f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52.5" customHeight="1" thickBot="1" x14ac:dyDescent="0.3">
      <c r="A101" s="1"/>
      <c r="B101" s="48"/>
      <c r="C101" s="48"/>
      <c r="D101" s="48"/>
      <c r="E101" s="48"/>
      <c r="F101" s="48"/>
      <c r="G101" s="48"/>
      <c r="H101" s="36" t="s">
        <v>17</v>
      </c>
      <c r="I101" s="23">
        <f t="shared" si="54"/>
        <v>1995.6</v>
      </c>
      <c r="J101" s="21">
        <v>0</v>
      </c>
      <c r="K101" s="21">
        <v>0</v>
      </c>
      <c r="L101" s="21">
        <v>0</v>
      </c>
      <c r="M101" s="23">
        <v>1995.6</v>
      </c>
      <c r="N101" s="21"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52.5" customHeight="1" thickBot="1" x14ac:dyDescent="0.3">
      <c r="A102" s="1"/>
      <c r="B102" s="48"/>
      <c r="C102" s="48"/>
      <c r="D102" s="48"/>
      <c r="E102" s="48"/>
      <c r="F102" s="48"/>
      <c r="G102" s="48"/>
      <c r="H102" s="36" t="s">
        <v>18</v>
      </c>
      <c r="I102" s="23">
        <f t="shared" si="54"/>
        <v>2351.6</v>
      </c>
      <c r="J102" s="21">
        <v>0</v>
      </c>
      <c r="K102" s="21">
        <v>0</v>
      </c>
      <c r="L102" s="21">
        <v>0</v>
      </c>
      <c r="M102" s="23">
        <v>2351.6</v>
      </c>
      <c r="N102" s="21">
        <v>0</v>
      </c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52.5" customHeight="1" thickBot="1" x14ac:dyDescent="0.3">
      <c r="A103" s="1"/>
      <c r="B103" s="48"/>
      <c r="C103" s="48"/>
      <c r="D103" s="48"/>
      <c r="E103" s="48"/>
      <c r="F103" s="48"/>
      <c r="G103" s="48"/>
      <c r="H103" s="36" t="s">
        <v>19</v>
      </c>
      <c r="I103" s="21">
        <f t="shared" si="54"/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61.5" customHeight="1" x14ac:dyDescent="0.25">
      <c r="A104" s="1"/>
      <c r="B104" s="86" t="s">
        <v>54</v>
      </c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30" customHeight="1" x14ac:dyDescent="0.25">
      <c r="A105" s="1"/>
      <c r="B105" s="85" t="s">
        <v>55</v>
      </c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68.25" customHeight="1" x14ac:dyDescent="0.25">
      <c r="A106" s="1"/>
      <c r="B106" s="85" t="s">
        <v>57</v>
      </c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4" x14ac:dyDescent="0.25">
      <c r="A107" s="1"/>
      <c r="B107" s="30"/>
      <c r="C107" s="30"/>
      <c r="D107" s="30"/>
      <c r="E107" s="30"/>
      <c r="F107" s="31"/>
      <c r="G107" s="31"/>
      <c r="H107" s="30"/>
      <c r="I107" s="29"/>
      <c r="J107" s="29"/>
      <c r="K107" s="30"/>
      <c r="L107" s="30"/>
      <c r="M107" s="30"/>
      <c r="N107" s="30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4" x14ac:dyDescent="0.25">
      <c r="A108" s="1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4" x14ac:dyDescent="0.25">
      <c r="A109" s="1"/>
      <c r="B109" s="84"/>
      <c r="C109" s="84"/>
      <c r="D109" s="84"/>
      <c r="E109" s="84"/>
      <c r="F109" s="84"/>
      <c r="G109" s="84"/>
      <c r="H109" s="7"/>
      <c r="I109" s="7"/>
      <c r="J109" s="7"/>
      <c r="K109" s="7"/>
      <c r="L109" s="7"/>
      <c r="M109" s="7"/>
      <c r="N109" s="7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4" x14ac:dyDescent="0.25">
      <c r="A110" s="1"/>
      <c r="B110" s="84"/>
      <c r="C110" s="84"/>
      <c r="D110" s="84"/>
      <c r="E110" s="84"/>
      <c r="F110" s="84"/>
      <c r="G110" s="84"/>
      <c r="H110" s="7"/>
      <c r="I110" s="7"/>
      <c r="J110" s="7"/>
      <c r="K110" s="7"/>
      <c r="L110" s="7"/>
      <c r="M110" s="7"/>
      <c r="N110" s="7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4" x14ac:dyDescent="0.25">
      <c r="A111" s="1"/>
      <c r="B111" s="84"/>
      <c r="C111" s="84"/>
      <c r="D111" s="84"/>
      <c r="E111" s="84"/>
      <c r="F111" s="84"/>
      <c r="G111" s="84"/>
      <c r="H111" s="7"/>
      <c r="I111" s="7"/>
      <c r="J111" s="7"/>
      <c r="K111" s="7"/>
      <c r="L111" s="7"/>
      <c r="M111" s="7"/>
      <c r="N111" s="7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0.75" customHeight="1" x14ac:dyDescent="0.25">
      <c r="A112" s="1"/>
      <c r="B112" s="84"/>
      <c r="C112" s="84"/>
      <c r="D112" s="84"/>
      <c r="E112" s="84"/>
      <c r="F112" s="84"/>
      <c r="G112" s="84"/>
      <c r="H112" s="7"/>
      <c r="I112" s="7"/>
      <c r="J112" s="7"/>
      <c r="K112" s="7"/>
      <c r="L112" s="7"/>
      <c r="M112" s="7"/>
      <c r="N112" s="7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4" x14ac:dyDescent="0.25">
      <c r="A113" s="1"/>
      <c r="B113" s="84"/>
      <c r="C113" s="84"/>
      <c r="D113" s="84"/>
      <c r="E113" s="84"/>
      <c r="F113" s="84"/>
      <c r="G113" s="84"/>
      <c r="H113" s="7"/>
      <c r="I113" s="7"/>
      <c r="J113" s="7"/>
      <c r="K113" s="7"/>
      <c r="L113" s="7"/>
      <c r="M113" s="7"/>
      <c r="N113" s="7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4" x14ac:dyDescent="0.25">
      <c r="A114" s="1"/>
      <c r="B114" s="84"/>
      <c r="C114" s="84"/>
      <c r="D114" s="84"/>
      <c r="E114" s="84"/>
      <c r="F114" s="84"/>
      <c r="G114" s="84"/>
      <c r="H114" s="8"/>
      <c r="I114" s="7"/>
      <c r="J114" s="7"/>
      <c r="K114" s="7"/>
      <c r="L114" s="7"/>
      <c r="M114" s="7"/>
      <c r="N114" s="7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4" x14ac:dyDescent="0.25">
      <c r="A115" s="1"/>
      <c r="B115" s="84"/>
      <c r="C115" s="84"/>
      <c r="D115" s="84"/>
      <c r="E115" s="84"/>
      <c r="F115" s="84"/>
      <c r="G115" s="84"/>
      <c r="H115" s="7"/>
      <c r="I115" s="7"/>
      <c r="J115" s="7"/>
      <c r="K115" s="7"/>
      <c r="L115" s="7"/>
      <c r="M115" s="7"/>
      <c r="N115" s="7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4" x14ac:dyDescent="0.25">
      <c r="A116" s="1"/>
      <c r="B116" s="84"/>
      <c r="C116" s="84"/>
      <c r="D116" s="84"/>
      <c r="E116" s="84"/>
      <c r="F116" s="84"/>
      <c r="G116" s="84"/>
      <c r="H116" s="7"/>
      <c r="I116" s="7"/>
      <c r="J116" s="7"/>
      <c r="K116" s="7"/>
      <c r="L116" s="7"/>
      <c r="M116" s="7"/>
      <c r="N116" s="7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4" x14ac:dyDescent="0.25">
      <c r="A117" s="1"/>
      <c r="B117" s="84"/>
      <c r="C117" s="84"/>
      <c r="D117" s="84"/>
      <c r="E117" s="84"/>
      <c r="F117" s="84"/>
      <c r="G117" s="84"/>
      <c r="H117" s="7"/>
      <c r="I117" s="7"/>
      <c r="J117" s="7"/>
      <c r="K117" s="7"/>
      <c r="L117" s="7"/>
      <c r="M117" s="7"/>
      <c r="N117" s="7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4" x14ac:dyDescent="0.25">
      <c r="A118" s="1"/>
      <c r="B118" s="84"/>
      <c r="C118" s="84"/>
      <c r="D118" s="84"/>
      <c r="E118" s="84"/>
      <c r="F118" s="84"/>
      <c r="G118" s="84"/>
      <c r="H118" s="7"/>
      <c r="I118" s="7"/>
      <c r="J118" s="7"/>
      <c r="K118" s="7"/>
      <c r="L118" s="7"/>
      <c r="M118" s="7"/>
      <c r="N118" s="7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4" x14ac:dyDescent="0.25">
      <c r="A119" s="1"/>
      <c r="B119" s="84"/>
      <c r="C119" s="84"/>
      <c r="D119" s="84"/>
      <c r="E119" s="84"/>
      <c r="F119" s="84"/>
      <c r="G119" s="84"/>
      <c r="H119" s="8"/>
      <c r="I119" s="7"/>
      <c r="J119" s="7"/>
      <c r="K119" s="7"/>
      <c r="L119" s="7"/>
      <c r="M119" s="7"/>
      <c r="N119" s="7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4" x14ac:dyDescent="0.25">
      <c r="A120" s="1"/>
      <c r="B120" s="84"/>
      <c r="C120" s="84"/>
      <c r="D120" s="84"/>
      <c r="E120" s="84"/>
      <c r="F120" s="84"/>
      <c r="G120" s="84"/>
      <c r="H120" s="7"/>
      <c r="I120" s="7"/>
      <c r="J120" s="7"/>
      <c r="K120" s="7"/>
      <c r="L120" s="7"/>
      <c r="M120" s="7"/>
      <c r="N120" s="7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4" x14ac:dyDescent="0.25">
      <c r="A121" s="1"/>
      <c r="B121" s="84"/>
      <c r="C121" s="84"/>
      <c r="D121" s="84"/>
      <c r="E121" s="84"/>
      <c r="F121" s="84"/>
      <c r="G121" s="84"/>
      <c r="H121" s="7"/>
      <c r="I121" s="7"/>
      <c r="J121" s="7"/>
      <c r="K121" s="7"/>
      <c r="L121" s="7"/>
      <c r="M121" s="7"/>
      <c r="N121" s="7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4" x14ac:dyDescent="0.25">
      <c r="A122" s="1"/>
      <c r="B122" s="84"/>
      <c r="C122" s="84"/>
      <c r="D122" s="84"/>
      <c r="E122" s="84"/>
      <c r="F122" s="84"/>
      <c r="G122" s="84"/>
      <c r="H122" s="7"/>
      <c r="I122" s="7"/>
      <c r="J122" s="7"/>
      <c r="K122" s="7"/>
      <c r="L122" s="7"/>
      <c r="M122" s="7"/>
      <c r="N122" s="7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4" x14ac:dyDescent="0.25">
      <c r="A123" s="1"/>
      <c r="B123" s="84"/>
      <c r="C123" s="84"/>
      <c r="D123" s="84"/>
      <c r="E123" s="84"/>
      <c r="F123" s="84"/>
      <c r="G123" s="84"/>
      <c r="H123" s="7"/>
      <c r="I123" s="7"/>
      <c r="J123" s="7"/>
      <c r="K123" s="7"/>
      <c r="L123" s="7"/>
      <c r="M123" s="7"/>
      <c r="N123" s="7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4" x14ac:dyDescent="0.25">
      <c r="A124" s="1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4" x14ac:dyDescent="0.3">
      <c r="A125" s="1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4" x14ac:dyDescent="0.3">
      <c r="A126" s="1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4" x14ac:dyDescent="0.3">
      <c r="A127" s="1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4" x14ac:dyDescent="0.3">
      <c r="A128" s="1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4" x14ac:dyDescent="0.3">
      <c r="A129" s="1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4" x14ac:dyDescent="0.3">
      <c r="A130" s="1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4" x14ac:dyDescent="0.3">
      <c r="A131" s="1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B133" s="9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4" x14ac:dyDescent="0.3">
      <c r="A135" s="1"/>
      <c r="B135" s="1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</sheetData>
  <mergeCells count="118">
    <mergeCell ref="B109:B113"/>
    <mergeCell ref="C109:C113"/>
    <mergeCell ref="D109:D113"/>
    <mergeCell ref="E109:E113"/>
    <mergeCell ref="F109:F113"/>
    <mergeCell ref="G109:G113"/>
    <mergeCell ref="F69:F77"/>
    <mergeCell ref="G69:G77"/>
    <mergeCell ref="B78:B86"/>
    <mergeCell ref="C78:C86"/>
    <mergeCell ref="D78:D86"/>
    <mergeCell ref="E78:E86"/>
    <mergeCell ref="F87:F92"/>
    <mergeCell ref="G87:G92"/>
    <mergeCell ref="B106:N106"/>
    <mergeCell ref="B105:N105"/>
    <mergeCell ref="D99:D103"/>
    <mergeCell ref="B99:B103"/>
    <mergeCell ref="C99:C103"/>
    <mergeCell ref="B104:N104"/>
    <mergeCell ref="B87:B92"/>
    <mergeCell ref="C87:C92"/>
    <mergeCell ref="D87:D92"/>
    <mergeCell ref="E87:E92"/>
    <mergeCell ref="G119:G123"/>
    <mergeCell ref="B114:B118"/>
    <mergeCell ref="C114:C118"/>
    <mergeCell ref="D114:D118"/>
    <mergeCell ref="E114:E118"/>
    <mergeCell ref="F114:F118"/>
    <mergeCell ref="G114:G118"/>
    <mergeCell ref="B119:B123"/>
    <mergeCell ref="C119:C123"/>
    <mergeCell ref="D119:D123"/>
    <mergeCell ref="E119:E123"/>
    <mergeCell ref="F119:F123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F14:F22"/>
    <mergeCell ref="B48:B56"/>
    <mergeCell ref="B33:B42"/>
    <mergeCell ref="G48:G56"/>
    <mergeCell ref="C48:C56"/>
    <mergeCell ref="G14:G22"/>
    <mergeCell ref="B23:N23"/>
    <mergeCell ref="B24:B32"/>
    <mergeCell ref="C24:C32"/>
    <mergeCell ref="D24:D32"/>
    <mergeCell ref="E24:E32"/>
    <mergeCell ref="F24:F32"/>
    <mergeCell ref="G24:G32"/>
    <mergeCell ref="B14:B22"/>
    <mergeCell ref="C14:C22"/>
    <mergeCell ref="D14:D22"/>
    <mergeCell ref="E14:E22"/>
    <mergeCell ref="D48:D56"/>
    <mergeCell ref="E48:E56"/>
    <mergeCell ref="K38:K39"/>
    <mergeCell ref="B43:B47"/>
    <mergeCell ref="D33:D47"/>
    <mergeCell ref="E33:E47"/>
    <mergeCell ref="F33:F47"/>
    <mergeCell ref="G33:G47"/>
    <mergeCell ref="C33:C47"/>
    <mergeCell ref="H38:H39"/>
    <mergeCell ref="I38:I39"/>
    <mergeCell ref="J38:J39"/>
    <mergeCell ref="D57:D67"/>
    <mergeCell ref="E57:E67"/>
    <mergeCell ref="F57:F67"/>
    <mergeCell ref="N65:N66"/>
    <mergeCell ref="H65:H66"/>
    <mergeCell ref="I65:I66"/>
    <mergeCell ref="J65:J66"/>
    <mergeCell ref="K65:K66"/>
    <mergeCell ref="M65:M66"/>
    <mergeCell ref="L65:L66"/>
    <mergeCell ref="H63:H64"/>
    <mergeCell ref="I63:I64"/>
    <mergeCell ref="J63:J64"/>
    <mergeCell ref="K63:K64"/>
    <mergeCell ref="M63:M64"/>
    <mergeCell ref="N63:N64"/>
    <mergeCell ref="F48:F56"/>
    <mergeCell ref="G57:G67"/>
    <mergeCell ref="B57:B67"/>
    <mergeCell ref="C57:C67"/>
    <mergeCell ref="E99:E103"/>
    <mergeCell ref="F99:F103"/>
    <mergeCell ref="G99:G103"/>
    <mergeCell ref="B93:N93"/>
    <mergeCell ref="B94:B98"/>
    <mergeCell ref="C94:C98"/>
    <mergeCell ref="D94:D98"/>
    <mergeCell ref="E94:E98"/>
    <mergeCell ref="F94:F98"/>
    <mergeCell ref="G94:G98"/>
    <mergeCell ref="B68:N68"/>
    <mergeCell ref="F78:F86"/>
    <mergeCell ref="G78:G86"/>
    <mergeCell ref="B69:B77"/>
    <mergeCell ref="C69:C77"/>
    <mergeCell ref="D69:D77"/>
    <mergeCell ref="E69:E77"/>
  </mergeCells>
  <pageMargins left="0.19685039370078741" right="0.19685039370078741" top="0.27559055118110237" bottom="0.27559055118110237" header="0.19685039370078741" footer="0.19685039370078741"/>
  <pageSetup paperSize="9" scale="48" fitToHeight="0" orientation="landscape" r:id="rId1"/>
  <rowBreaks count="3" manualBreakCount="3">
    <brk id="28" max="13" man="1"/>
    <brk id="56" max="13" man="1"/>
    <brk id="8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2022-12-13T02:29:09Z</cp:lastPrinted>
  <dcterms:created xsi:type="dcterms:W3CDTF">1996-10-08T23:32:33Z</dcterms:created>
  <dcterms:modified xsi:type="dcterms:W3CDTF">2023-01-24T03:56:19Z</dcterms:modified>
</cp:coreProperties>
</file>