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Авдеева\Постановления\По оплате труда с 01.01.2023\"/>
    </mc:Choice>
  </mc:AlternateContent>
  <bookViews>
    <workbookView xWindow="0" yWindow="0" windowWidth="23040" windowHeight="9384"/>
  </bookViews>
  <sheets>
    <sheet name="расчёт с 01.01.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E10" i="1"/>
  <c r="E7" i="1"/>
  <c r="E12" i="1" l="1"/>
  <c r="D11" i="1"/>
  <c r="C8" i="1"/>
  <c r="B10" i="1"/>
  <c r="B8" i="1" s="1"/>
  <c r="D9" i="1"/>
  <c r="E9" i="1" s="1"/>
  <c r="F7" i="1"/>
  <c r="E6" i="1"/>
  <c r="C5" i="1"/>
  <c r="B5" i="1"/>
  <c r="C14" i="1" l="1"/>
  <c r="B14" i="1"/>
  <c r="F9" i="1"/>
  <c r="G9" i="1" s="1"/>
  <c r="F6" i="1"/>
  <c r="F5" i="1" s="1"/>
  <c r="E5" i="1"/>
  <c r="F13" i="1"/>
  <c r="G13" i="1" s="1"/>
  <c r="G7" i="1"/>
  <c r="E11" i="1"/>
  <c r="E8" i="1"/>
  <c r="F12" i="1"/>
  <c r="F11" i="1" l="1"/>
  <c r="G6" i="1"/>
  <c r="G5" i="1" s="1"/>
  <c r="F10" i="1"/>
  <c r="G10" i="1" s="1"/>
  <c r="G8" i="1" s="1"/>
  <c r="G12" i="1"/>
  <c r="G11" i="1" s="1"/>
  <c r="E14" i="1"/>
  <c r="F8" i="1" l="1"/>
  <c r="F14" i="1" s="1"/>
  <c r="G14" i="1"/>
</calcChain>
</file>

<file path=xl/sharedStrings.xml><?xml version="1.0" encoding="utf-8"?>
<sst xmlns="http://schemas.openxmlformats.org/spreadsheetml/2006/main" count="14" uniqueCount="12">
  <si>
    <t>Средний размер увеличения заработной платы, руб.</t>
  </si>
  <si>
    <t>Дополнительная потребность на оплату труда</t>
  </si>
  <si>
    <t>Дополнительная потребность на отчисления</t>
  </si>
  <si>
    <t>Итого</t>
  </si>
  <si>
    <t>работники общего образования</t>
  </si>
  <si>
    <t>неуказные категории</t>
  </si>
  <si>
    <t>работники дополнительного образования детей образования</t>
  </si>
  <si>
    <t>работники дошкольного образования</t>
  </si>
  <si>
    <t>ИТОГО</t>
  </si>
  <si>
    <t>Расчёт дополнительной потребности на увеличение окладов с 01.01.2023</t>
  </si>
  <si>
    <t>Среднесписочная численность на 01.01.2023</t>
  </si>
  <si>
    <t>Штатная численность на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</si>
</sst>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vertical="center"/>
    </xf>
    <xf numFmtId="43" fontId="0" fillId="0" borderId="1" xfId="1" applyFont="1" applyBorder="1"/>
    <xf numFmtId="0" fontId="0" fillId="0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Border="1"/>
    <xf numFmtId="0" fontId="2" fillId="0" borderId="1" xfId="0" applyFont="1" applyBorder="1" applyAlignment="1">
      <alignment horizontal="center" vertical="center"/>
    </xf>
    <xf numFmtId="43" fontId="2" fillId="0" borderId="1" xfId="1" applyFont="1" applyBorder="1"/>
    <xf numFmtId="0" fontId="3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tabSelected="1" zoomScale="120" zoomScaleNormal="120" workbookViewId="0">
      <selection activeCell="G13" sqref="G13"/>
    </sheetView>
  </sheetViews>
  <sheetFormatPr defaultRowHeight="14.4" x14ac:dyDescent="0.3"/>
  <cols>
    <col min="1" max="1" width="26.5546875" customWidth="1"/>
    <col min="2" max="2" width="17.109375" customWidth="1"/>
    <col min="3" max="3" width="13.5546875" customWidth="1"/>
    <col min="4" max="4" width="13.44140625" customWidth="1"/>
    <col min="5" max="5" width="16.33203125" customWidth="1"/>
    <col min="6" max="6" width="16.21875" customWidth="1"/>
    <col min="7" max="7" width="16" customWidth="1"/>
  </cols>
  <sheetData>
    <row r="2" spans="1:8" ht="18" x14ac:dyDescent="0.35">
      <c r="A2" s="12" t="s">
        <v>9</v>
      </c>
      <c r="B2" s="12"/>
      <c r="C2" s="12"/>
      <c r="D2" s="12"/>
      <c r="E2" s="12"/>
      <c r="F2" s="12"/>
      <c r="G2" s="12"/>
    </row>
    <row r="4" spans="1:8" ht="72" x14ac:dyDescent="0.3">
      <c r="A4" s="1"/>
      <c r="B4" s="2" t="s">
        <v>10</v>
      </c>
      <c r="C4" s="2" t="s">
        <v>11</v>
      </c>
      <c r="D4" s="2" t="s">
        <v>0</v>
      </c>
      <c r="E4" s="2" t="s">
        <v>1</v>
      </c>
      <c r="F4" s="2" t="s">
        <v>2</v>
      </c>
      <c r="G4" s="2" t="s">
        <v>3</v>
      </c>
      <c r="H4" s="3"/>
    </row>
    <row r="5" spans="1:8" ht="28.8" x14ac:dyDescent="0.3">
      <c r="A5" s="4" t="s">
        <v>4</v>
      </c>
      <c r="B5" s="5">
        <f>B6+B7</f>
        <v>94</v>
      </c>
      <c r="C5" s="5">
        <f t="shared" ref="C5:E5" si="0">C6+C7</f>
        <v>106.25</v>
      </c>
      <c r="D5" s="6"/>
      <c r="E5" s="6">
        <f t="shared" si="0"/>
        <v>1922400</v>
      </c>
      <c r="F5" s="6">
        <f>F6+F7</f>
        <v>580564.79999999993</v>
      </c>
      <c r="G5" s="6">
        <f t="shared" ref="G5" si="1">G6+G7</f>
        <v>2502964.7999999998</v>
      </c>
    </row>
    <row r="6" spans="1:8" hidden="1" x14ac:dyDescent="0.3">
      <c r="A6" s="7"/>
      <c r="B6" s="5"/>
      <c r="C6" s="5"/>
      <c r="D6" s="6"/>
      <c r="E6" s="6">
        <f>(D6*B6+((C6-B6)/2*D6))*5</f>
        <v>0</v>
      </c>
      <c r="F6" s="6">
        <f>E6*30.2%</f>
        <v>0</v>
      </c>
      <c r="G6" s="6">
        <f>E6+F6</f>
        <v>0</v>
      </c>
    </row>
    <row r="7" spans="1:8" x14ac:dyDescent="0.3">
      <c r="A7" s="7" t="s">
        <v>5</v>
      </c>
      <c r="B7" s="5">
        <v>94</v>
      </c>
      <c r="C7" s="5">
        <v>106.25</v>
      </c>
      <c r="D7" s="6">
        <v>1600</v>
      </c>
      <c r="E7" s="6">
        <f>(D7*B7+((C7-B7)/2*D7))*12</f>
        <v>1922400</v>
      </c>
      <c r="F7" s="6">
        <f>E7*30.2%</f>
        <v>580564.79999999993</v>
      </c>
      <c r="G7" s="6">
        <f>E7+F7</f>
        <v>2502964.7999999998</v>
      </c>
    </row>
    <row r="8" spans="1:8" ht="57.6" x14ac:dyDescent="0.3">
      <c r="A8" s="4" t="s">
        <v>6</v>
      </c>
      <c r="B8" s="5">
        <f>B9+B10</f>
        <v>156.5</v>
      </c>
      <c r="C8" s="5">
        <f t="shared" ref="C8:G8" si="2">C9+C10</f>
        <v>172.75</v>
      </c>
      <c r="D8" s="6"/>
      <c r="E8" s="6">
        <f t="shared" si="2"/>
        <v>3160800</v>
      </c>
      <c r="F8" s="6">
        <f t="shared" si="2"/>
        <v>954561.6</v>
      </c>
      <c r="G8" s="6">
        <f t="shared" si="2"/>
        <v>4115361.6</v>
      </c>
    </row>
    <row r="9" spans="1:8" hidden="1" x14ac:dyDescent="0.3">
      <c r="A9" s="7"/>
      <c r="B9" s="5"/>
      <c r="C9" s="5"/>
      <c r="D9" s="6">
        <f>850*2*1.6</f>
        <v>2720</v>
      </c>
      <c r="E9" s="6">
        <f>(D9*B9+((C9-B9)/2*D9))*5</f>
        <v>0</v>
      </c>
      <c r="F9" s="6">
        <f>E9*30.2%</f>
        <v>0</v>
      </c>
      <c r="G9" s="6">
        <f>E9+F9</f>
        <v>0</v>
      </c>
    </row>
    <row r="10" spans="1:8" x14ac:dyDescent="0.3">
      <c r="A10" s="7" t="s">
        <v>5</v>
      </c>
      <c r="B10" s="8">
        <f>156.5-B9</f>
        <v>156.5</v>
      </c>
      <c r="C10" s="8">
        <v>172.75</v>
      </c>
      <c r="D10" s="6">
        <v>1600</v>
      </c>
      <c r="E10" s="6">
        <f>(D10*B10+((C10-B10)/2*D10))*12</f>
        <v>3160800</v>
      </c>
      <c r="F10" s="6">
        <f>E10*30.2%</f>
        <v>954561.6</v>
      </c>
      <c r="G10" s="6">
        <f>E10+F10</f>
        <v>4115361.6</v>
      </c>
    </row>
    <row r="11" spans="1:8" ht="28.8" x14ac:dyDescent="0.3">
      <c r="A11" s="4" t="s">
        <v>7</v>
      </c>
      <c r="B11" s="5">
        <v>906</v>
      </c>
      <c r="C11" s="5">
        <v>1030</v>
      </c>
      <c r="D11" s="6">
        <f t="shared" ref="D11:G11" si="3">D12+D13</f>
        <v>1600</v>
      </c>
      <c r="E11" s="6">
        <f t="shared" si="3"/>
        <v>18585600</v>
      </c>
      <c r="F11" s="6">
        <f t="shared" si="3"/>
        <v>5612851.2000000002</v>
      </c>
      <c r="G11" s="6">
        <f t="shared" si="3"/>
        <v>24198451.199999999</v>
      </c>
    </row>
    <row r="12" spans="1:8" hidden="1" x14ac:dyDescent="0.3">
      <c r="A12" s="9"/>
      <c r="B12" s="5"/>
      <c r="C12" s="5"/>
      <c r="D12" s="6"/>
      <c r="E12" s="6">
        <f>(D12*B12+((C12-B12)/2*D12))*5</f>
        <v>0</v>
      </c>
      <c r="F12" s="6">
        <f>E12*30.2%</f>
        <v>0</v>
      </c>
      <c r="G12" s="6">
        <f>E12+F12</f>
        <v>0</v>
      </c>
    </row>
    <row r="13" spans="1:8" x14ac:dyDescent="0.3">
      <c r="A13" s="9" t="s">
        <v>5</v>
      </c>
      <c r="B13" s="5">
        <v>906</v>
      </c>
      <c r="C13" s="5">
        <v>1030</v>
      </c>
      <c r="D13" s="6">
        <v>1600</v>
      </c>
      <c r="E13" s="6">
        <f>(D13*B13+((C13-B13)/2*D13))*12</f>
        <v>18585600</v>
      </c>
      <c r="F13" s="6">
        <f>E13*30.2%</f>
        <v>5612851.2000000002</v>
      </c>
      <c r="G13" s="6">
        <f>E13+F13</f>
        <v>24198451.199999999</v>
      </c>
    </row>
    <row r="14" spans="1:8" x14ac:dyDescent="0.3">
      <c r="A14" s="1" t="s">
        <v>8</v>
      </c>
      <c r="B14" s="10">
        <f>B11+B8+B5</f>
        <v>1156.5</v>
      </c>
      <c r="C14" s="10">
        <f t="shared" ref="C14:G14" si="4">C11+C8+C5</f>
        <v>1309</v>
      </c>
      <c r="D14" s="11"/>
      <c r="E14" s="11">
        <f t="shared" si="4"/>
        <v>23668800</v>
      </c>
      <c r="F14" s="11">
        <f t="shared" si="4"/>
        <v>7147977.5999999996</v>
      </c>
      <c r="G14" s="11">
        <f t="shared" si="4"/>
        <v>30816777.600000001</v>
      </c>
    </row>
  </sheetData>
  <mergeCells count="1">
    <mergeCell ref="A2:G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расчёт с 01.01.2023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2023-01-24T06:10:43Z</cp:lastPrinted>
  <dcterms:created xsi:type="dcterms:W3CDTF">2022-07-21T05:22:42Z</dcterms:created>
  <dcterms:modified xsi:type="dcterms:W3CDTF">2023-01-24T10:17:52Z</dcterms:modified>
</cp:coreProperties>
</file>