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1620" windowWidth="2370" windowHeight="1170" tabRatio="535"/>
  </bookViews>
  <sheets>
    <sheet name="2022 год" sheetId="14" r:id="rId1"/>
  </sheets>
  <definedNames>
    <definedName name="_xlnm.Print_Titles" localSheetId="0">'2022 год'!$8:$8</definedName>
  </definedNames>
  <calcPr calcId="145621"/>
</workbook>
</file>

<file path=xl/calcChain.xml><?xml version="1.0" encoding="utf-8"?>
<calcChain xmlns="http://schemas.openxmlformats.org/spreadsheetml/2006/main">
  <c r="C84" i="14" l="1"/>
  <c r="C89" i="14"/>
  <c r="H52" i="14" l="1"/>
  <c r="C52" i="14"/>
  <c r="H22" i="14" l="1"/>
  <c r="H29" i="14"/>
  <c r="H123" i="14"/>
  <c r="I125" i="14"/>
  <c r="I98" i="14" l="1"/>
  <c r="H51" i="14" l="1"/>
  <c r="F51" i="14"/>
  <c r="I127" i="14" l="1"/>
  <c r="G127" i="14"/>
  <c r="I57" i="14" l="1"/>
  <c r="I54" i="14" l="1"/>
  <c r="G73" i="14" l="1"/>
  <c r="E73" i="14"/>
  <c r="C85" i="14" l="1"/>
  <c r="I75" i="14" l="1"/>
  <c r="I74" i="14"/>
  <c r="I73" i="14"/>
  <c r="C25" i="14" l="1"/>
  <c r="I92" i="14" l="1"/>
  <c r="G98" i="14"/>
  <c r="E98" i="14"/>
  <c r="G74" i="14" l="1"/>
  <c r="G75" i="14"/>
  <c r="G97" i="14" l="1"/>
  <c r="H26" i="14" l="1"/>
  <c r="H27" i="14"/>
  <c r="J56" i="14" l="1"/>
  <c r="I56" i="14"/>
  <c r="I58" i="14"/>
  <c r="J57" i="14"/>
  <c r="J58" i="14"/>
  <c r="K64" i="14" l="1"/>
  <c r="D24" i="14" l="1"/>
  <c r="F24" i="14"/>
  <c r="H24" i="14"/>
  <c r="C24" i="14"/>
  <c r="D31" i="14"/>
  <c r="F31" i="14"/>
  <c r="H31" i="14"/>
  <c r="C31" i="14"/>
  <c r="H14" i="14" l="1"/>
  <c r="F14" i="14"/>
  <c r="D14" i="14"/>
  <c r="G24" i="14"/>
  <c r="I24" i="14"/>
  <c r="J24" i="14"/>
  <c r="G31" i="14"/>
  <c r="J31" i="14"/>
  <c r="E31" i="14"/>
  <c r="I31" i="14"/>
  <c r="E24" i="14"/>
  <c r="C14" i="14"/>
  <c r="C86" i="14"/>
  <c r="C64" i="14"/>
  <c r="C83" i="14"/>
  <c r="H89" i="14"/>
  <c r="F89" i="14"/>
  <c r="D89" i="14"/>
  <c r="J90" i="14"/>
  <c r="J91" i="14"/>
  <c r="J92" i="14"/>
  <c r="J93" i="14"/>
  <c r="I91" i="14"/>
  <c r="I93" i="14"/>
  <c r="G91" i="14"/>
  <c r="G92" i="14"/>
  <c r="G93" i="14"/>
  <c r="E97" i="14"/>
  <c r="E91" i="14"/>
  <c r="E92" i="14"/>
  <c r="E93" i="14"/>
  <c r="H95" i="14"/>
  <c r="F95" i="14"/>
  <c r="D95" i="14"/>
  <c r="C95" i="14"/>
  <c r="J98" i="14"/>
  <c r="C82" i="14" l="1"/>
  <c r="I95" i="14"/>
  <c r="J14" i="14"/>
  <c r="I14" i="14"/>
  <c r="G14" i="14"/>
  <c r="E14" i="14"/>
  <c r="J95" i="14"/>
  <c r="E89" i="14"/>
  <c r="G89" i="14"/>
  <c r="I89" i="14"/>
  <c r="D85" i="14"/>
  <c r="D64" i="14" s="1"/>
  <c r="F85" i="14"/>
  <c r="F64" i="14" s="1"/>
  <c r="H85" i="14"/>
  <c r="I97" i="14"/>
  <c r="H64" i="14" l="1"/>
  <c r="J64" i="14" s="1"/>
  <c r="J85" i="14"/>
  <c r="E85" i="14"/>
  <c r="G85" i="14"/>
  <c r="I85" i="14"/>
  <c r="G64" i="14"/>
  <c r="E64" i="14"/>
  <c r="H23" i="14"/>
  <c r="H21" i="14"/>
  <c r="H11" i="14" s="1"/>
  <c r="F26" i="14"/>
  <c r="F23" i="14"/>
  <c r="F21" i="14"/>
  <c r="D26" i="14"/>
  <c r="D23" i="14"/>
  <c r="D21" i="14"/>
  <c r="C26" i="14"/>
  <c r="C23" i="14"/>
  <c r="C21" i="14"/>
  <c r="I64" i="14" l="1"/>
  <c r="H106" i="14"/>
  <c r="H107" i="14"/>
  <c r="H105" i="14"/>
  <c r="F106" i="14"/>
  <c r="F107" i="14"/>
  <c r="F105" i="14"/>
  <c r="D106" i="14"/>
  <c r="D107" i="14"/>
  <c r="D105" i="14"/>
  <c r="C106" i="14"/>
  <c r="C107" i="14"/>
  <c r="C65" i="14" s="1"/>
  <c r="C105" i="14"/>
  <c r="C62" i="14" s="1"/>
  <c r="J115" i="14"/>
  <c r="J114" i="14"/>
  <c r="J113" i="14"/>
  <c r="H112" i="14"/>
  <c r="F112" i="14"/>
  <c r="D112" i="14"/>
  <c r="C112" i="14"/>
  <c r="E106" i="14" l="1"/>
  <c r="J105" i="14"/>
  <c r="D104" i="14"/>
  <c r="F104" i="14"/>
  <c r="J106" i="14"/>
  <c r="C63" i="14"/>
  <c r="C61" i="14" s="1"/>
  <c r="J112" i="14"/>
  <c r="E107" i="14"/>
  <c r="E112" i="14"/>
  <c r="H104" i="14"/>
  <c r="I106" i="14"/>
  <c r="J107" i="14"/>
  <c r="I107" i="14"/>
  <c r="G112" i="14"/>
  <c r="G106" i="14"/>
  <c r="G107" i="14"/>
  <c r="C104" i="14"/>
  <c r="I112" i="14"/>
  <c r="C15" i="14"/>
  <c r="J21" i="14"/>
  <c r="I21" i="14"/>
  <c r="H25" i="14"/>
  <c r="C22" i="14"/>
  <c r="C12" i="14" s="1"/>
  <c r="C27" i="14"/>
  <c r="C17" i="14" s="1"/>
  <c r="J22" i="14" l="1"/>
  <c r="C20" i="14"/>
  <c r="I22" i="14"/>
  <c r="C10" i="14"/>
  <c r="J104" i="14"/>
  <c r="J25" i="14"/>
  <c r="I27" i="14"/>
  <c r="H17" i="14"/>
  <c r="J27" i="14"/>
  <c r="H15" i="14"/>
  <c r="I15" i="14" s="1"/>
  <c r="I25" i="14"/>
  <c r="H12" i="14"/>
  <c r="I104" i="14"/>
  <c r="G104" i="14"/>
  <c r="E104" i="14"/>
  <c r="H20" i="14"/>
  <c r="I52" i="14"/>
  <c r="J52" i="14" l="1"/>
  <c r="J12" i="14"/>
  <c r="H10" i="14"/>
  <c r="J10" i="14" s="1"/>
  <c r="I12" i="14"/>
  <c r="J17" i="14"/>
  <c r="I17" i="14"/>
  <c r="J15" i="14"/>
  <c r="J20" i="14"/>
  <c r="I20" i="14"/>
  <c r="J53" i="14"/>
  <c r="J54" i="14"/>
  <c r="J55" i="14"/>
  <c r="I53" i="14"/>
  <c r="I55" i="14"/>
  <c r="I10" i="14" l="1"/>
  <c r="K52" i="14" l="1"/>
  <c r="H30" i="14" l="1"/>
  <c r="H32" i="14"/>
  <c r="F30" i="14"/>
  <c r="F32" i="14"/>
  <c r="F29" i="14"/>
  <c r="D30" i="14"/>
  <c r="D32" i="14"/>
  <c r="D29" i="14"/>
  <c r="C30" i="14"/>
  <c r="C32" i="14"/>
  <c r="C29" i="14"/>
  <c r="H19" i="14"/>
  <c r="E32" i="14" l="1"/>
  <c r="G32" i="14"/>
  <c r="J32" i="14"/>
  <c r="E29" i="14"/>
  <c r="G29" i="14"/>
  <c r="I32" i="14"/>
  <c r="G30" i="14"/>
  <c r="E30" i="14"/>
  <c r="H13" i="14"/>
  <c r="J30" i="14"/>
  <c r="I30" i="14"/>
  <c r="J29" i="14"/>
  <c r="I29" i="14"/>
  <c r="C28" i="14"/>
  <c r="F19" i="14"/>
  <c r="I23" i="14" l="1"/>
  <c r="J23" i="14"/>
  <c r="I26" i="14"/>
  <c r="J26" i="14"/>
  <c r="D19" i="14"/>
  <c r="C19" i="14"/>
  <c r="J127" i="14"/>
  <c r="E127" i="14"/>
  <c r="J125" i="14"/>
  <c r="G125" i="14"/>
  <c r="E125" i="14"/>
  <c r="F123" i="14"/>
  <c r="D123" i="14"/>
  <c r="C123" i="14"/>
  <c r="J123" i="14" s="1"/>
  <c r="J111" i="14"/>
  <c r="J110" i="14"/>
  <c r="J109" i="14"/>
  <c r="H108" i="14"/>
  <c r="F108" i="14"/>
  <c r="D108" i="14"/>
  <c r="C108" i="14"/>
  <c r="J99" i="14"/>
  <c r="J97" i="14"/>
  <c r="J96" i="14"/>
  <c r="H86" i="14"/>
  <c r="F86" i="14"/>
  <c r="F65" i="14" s="1"/>
  <c r="D86" i="14"/>
  <c r="D65" i="14" s="1"/>
  <c r="H84" i="14"/>
  <c r="F84" i="14"/>
  <c r="F63" i="14" s="1"/>
  <c r="D84" i="14"/>
  <c r="D63" i="14" s="1"/>
  <c r="H83" i="14"/>
  <c r="H62" i="14" s="1"/>
  <c r="F83" i="14"/>
  <c r="D83" i="14"/>
  <c r="J75" i="14"/>
  <c r="E75" i="14"/>
  <c r="J74" i="14"/>
  <c r="E74" i="14"/>
  <c r="J73" i="14"/>
  <c r="H72" i="14"/>
  <c r="F72" i="14"/>
  <c r="D72" i="14"/>
  <c r="C72" i="14"/>
  <c r="G57" i="14"/>
  <c r="E57" i="14"/>
  <c r="G55" i="14"/>
  <c r="E55" i="14"/>
  <c r="G53" i="14"/>
  <c r="E53" i="14"/>
  <c r="D51" i="14"/>
  <c r="C51" i="14"/>
  <c r="J43" i="14"/>
  <c r="J42" i="14"/>
  <c r="J41" i="14"/>
  <c r="I41" i="14"/>
  <c r="G41" i="14"/>
  <c r="E41" i="14"/>
  <c r="H40" i="14"/>
  <c r="F40" i="14"/>
  <c r="D40" i="14"/>
  <c r="C40" i="14"/>
  <c r="J51" i="14" l="1"/>
  <c r="I51" i="14"/>
  <c r="E51" i="14"/>
  <c r="I123" i="14"/>
  <c r="D62" i="14"/>
  <c r="D82" i="14"/>
  <c r="E82" i="14" s="1"/>
  <c r="H65" i="14"/>
  <c r="J86" i="14"/>
  <c r="F62" i="14"/>
  <c r="F82" i="14"/>
  <c r="H63" i="14"/>
  <c r="J84" i="14"/>
  <c r="I62" i="14"/>
  <c r="H82" i="14"/>
  <c r="J82" i="14" s="1"/>
  <c r="J83" i="14"/>
  <c r="E95" i="14"/>
  <c r="G95" i="14"/>
  <c r="J19" i="14"/>
  <c r="I19" i="14"/>
  <c r="J108" i="14"/>
  <c r="J72" i="14"/>
  <c r="F13" i="14"/>
  <c r="F16" i="14"/>
  <c r="G123" i="14"/>
  <c r="C13" i="14"/>
  <c r="C16" i="14"/>
  <c r="D16" i="14"/>
  <c r="C11" i="14"/>
  <c r="I40" i="14"/>
  <c r="E108" i="14"/>
  <c r="I72" i="14"/>
  <c r="E21" i="14"/>
  <c r="G72" i="14"/>
  <c r="E23" i="14"/>
  <c r="E26" i="14"/>
  <c r="E72" i="14"/>
  <c r="D11" i="14"/>
  <c r="D13" i="14"/>
  <c r="J89" i="14"/>
  <c r="H16" i="14"/>
  <c r="H9" i="14" s="1"/>
  <c r="E40" i="14"/>
  <c r="G51" i="14"/>
  <c r="E123" i="14"/>
  <c r="J40" i="14"/>
  <c r="I108" i="14"/>
  <c r="G21" i="14"/>
  <c r="G108" i="14"/>
  <c r="E84" i="14"/>
  <c r="I84" i="14"/>
  <c r="E86" i="14"/>
  <c r="I86" i="14"/>
  <c r="G23" i="14"/>
  <c r="G26" i="14"/>
  <c r="G40" i="14"/>
  <c r="G84" i="14"/>
  <c r="G86" i="14"/>
  <c r="F61" i="14" l="1"/>
  <c r="G62" i="14"/>
  <c r="D61" i="14"/>
  <c r="E62" i="14"/>
  <c r="H61" i="14"/>
  <c r="E13" i="14"/>
  <c r="G13" i="14"/>
  <c r="J16" i="14"/>
  <c r="I16" i="14"/>
  <c r="J63" i="14"/>
  <c r="I13" i="14"/>
  <c r="J13" i="14"/>
  <c r="J65" i="14"/>
  <c r="C9" i="14"/>
  <c r="F11" i="14"/>
  <c r="J62" i="14"/>
  <c r="H28" i="14"/>
  <c r="F28" i="14"/>
  <c r="G28" i="14" s="1"/>
  <c r="D28" i="14"/>
  <c r="E16" i="14"/>
  <c r="G16" i="14"/>
  <c r="I82" i="14"/>
  <c r="I65" i="14"/>
  <c r="E11" i="14"/>
  <c r="D9" i="14"/>
  <c r="E65" i="14"/>
  <c r="G65" i="14"/>
  <c r="G19" i="14"/>
  <c r="E63" i="14"/>
  <c r="G63" i="14"/>
  <c r="E19" i="14"/>
  <c r="I63" i="14"/>
  <c r="G82" i="14"/>
  <c r="G11" i="14" l="1"/>
  <c r="F9" i="14"/>
  <c r="G9" i="14" s="1"/>
  <c r="J11" i="14"/>
  <c r="I11" i="14"/>
  <c r="I9" i="14"/>
  <c r="E61" i="14"/>
  <c r="J28" i="14"/>
  <c r="E28" i="14"/>
  <c r="G61" i="14"/>
  <c r="I61" i="14"/>
  <c r="J61" i="14"/>
  <c r="I28" i="14"/>
  <c r="E9" i="14"/>
  <c r="J9" i="14" l="1"/>
</calcChain>
</file>

<file path=xl/comments1.xml><?xml version="1.0" encoding="utf-8"?>
<comments xmlns="http://schemas.openxmlformats.org/spreadsheetml/2006/main">
  <authors>
    <author>Автор</author>
  </authors>
  <commentList>
    <comment ref="L123" authorId="0">
      <text>
        <r>
          <rPr>
            <b/>
            <sz val="9"/>
            <color indexed="81"/>
            <rFont val="Tahoma"/>
            <family val="2"/>
            <charset val="204"/>
          </rPr>
          <t>Автор:</t>
        </r>
        <r>
          <rPr>
            <sz val="9"/>
            <color indexed="81"/>
            <rFont val="Tahoma"/>
            <family val="2"/>
            <charset val="204"/>
          </rPr>
          <t xml:space="preserve">
Конечный результат регионального проекта Амурской области  «Дорожная сеть» до 01.12.2024: на сети автомобильных дорог общего пользования федерального, регионального или межмуниципального значения, дорожной сети городских агломераций выполнены дорожные работы в целях приведения в нормативное состояние, снижения уровня перегрузки и ликвидации мест концентрации дорожно-транспортных 
происшествий. </t>
        </r>
      </text>
    </comment>
  </commentList>
</comments>
</file>

<file path=xl/sharedStrings.xml><?xml version="1.0" encoding="utf-8"?>
<sst xmlns="http://schemas.openxmlformats.org/spreadsheetml/2006/main" count="157" uniqueCount="101">
  <si>
    <t>Статус</t>
  </si>
  <si>
    <t>федеральный бюджет</t>
  </si>
  <si>
    <t>областной бюджет</t>
  </si>
  <si>
    <t>городской бюджет</t>
  </si>
  <si>
    <t>Мероприятие 10.1.2.1</t>
  </si>
  <si>
    <t xml:space="preserve">федеральный бюджет </t>
  </si>
  <si>
    <t>Срок освоения</t>
  </si>
  <si>
    <t xml:space="preserve">экономия </t>
  </si>
  <si>
    <t xml:space="preserve">  30.12.2017</t>
  </si>
  <si>
    <t xml:space="preserve">   30.12.2017</t>
  </si>
  <si>
    <t>2. Национальный проект «Образование»</t>
  </si>
  <si>
    <t xml:space="preserve">Муниципальная программа «Формирование современной городской среды на территории города Благовещенска на 2018-2024 годы»          </t>
  </si>
  <si>
    <t>Всего по национальному проекту «Жилье и городская среда»</t>
  </si>
  <si>
    <t>Фактическое выполнение работ (освоение финансовых средств)</t>
  </si>
  <si>
    <t>Капитальные вложения</t>
  </si>
  <si>
    <t>Прочие расходы</t>
  </si>
  <si>
    <t>Региональный проект Амурской области «Формирование комфортной городской среды»</t>
  </si>
  <si>
    <t>Государственная программа Российской Федерации «Обеспечение доступным и комфортным жильём и коммунальными услугами граждан Российской Федерации»</t>
  </si>
  <si>
    <t>Ответственный исполнитель – администрация города Благовещенска в лице управления жилищно-коммунального хозяйства (МУ «ГУКС»)</t>
  </si>
  <si>
    <t xml:space="preserve">% финансирования от планового объема финансирования (ст.3/ст.2) </t>
  </si>
  <si>
    <t xml:space="preserve">% кассового исполнения от планового объема финансирования (ст.5/ст.2) </t>
  </si>
  <si>
    <t xml:space="preserve">% освоения от планового объема финансирования (ст.7/ст.2) </t>
  </si>
  <si>
    <t>Региональный проект Амурской области «Современная школа»</t>
  </si>
  <si>
    <t>Региональный проект Амурской области «Культурная среда»</t>
  </si>
  <si>
    <t>Региональный проект Амурской области «Обеспечение устойчивого сокращения непригодного для проживания жилищного фонда»</t>
  </si>
  <si>
    <t xml:space="preserve"> тыс. руб.</t>
  </si>
  <si>
    <t>Обеспечение мероприятий по переселению граждан из аварийного жилищного фонда</t>
  </si>
  <si>
    <t>В том числе:</t>
  </si>
  <si>
    <t>Остаток неосвоенных  средств       (ст.2 - ст.7)</t>
  </si>
  <si>
    <t>1. Национальный проект «Культура»</t>
  </si>
  <si>
    <t>3. Национальный проект «Жилье и городская среда»</t>
  </si>
  <si>
    <r>
      <t xml:space="preserve">Государственная программа Российской Федерации «Развитие культуры» </t>
    </r>
    <r>
      <rPr>
        <b/>
        <i/>
        <sz val="16"/>
        <rFont val="Times New Roman"/>
        <family val="1"/>
        <charset val="204"/>
      </rPr>
      <t>(подпрограмма «Наследие»)</t>
    </r>
  </si>
  <si>
    <r>
      <t xml:space="preserve">Государственная программа Амурской области «Развитие и сохранение культуры и искусства Амурской области» </t>
    </r>
    <r>
      <rPr>
        <b/>
        <i/>
        <sz val="16"/>
        <rFont val="Times New Roman"/>
        <family val="1"/>
        <charset val="204"/>
      </rPr>
      <t>(подпрограмма «Обеспечение реализации основных направлений государственной политики в сфере реализации государственной программы»)</t>
    </r>
  </si>
  <si>
    <r>
      <t xml:space="preserve">Муниципальная программа «Развитие и сохранение культуры в городе Благовещенске» </t>
    </r>
    <r>
      <rPr>
        <b/>
        <i/>
        <sz val="16"/>
        <rFont val="Times New Roman"/>
        <family val="1"/>
        <charset val="204"/>
      </rPr>
      <t>(подпрограмма «Библиотечное обслуживание»)</t>
    </r>
  </si>
  <si>
    <r>
      <t xml:space="preserve">Государственная программа Российской Федерации «Развитие образования» </t>
    </r>
    <r>
      <rPr>
        <b/>
        <i/>
        <sz val="16"/>
        <rFont val="Times New Roman"/>
        <family val="1"/>
        <charset val="204"/>
      </rPr>
      <t>(подпрограмма «Развитие дошкольного и общего образования»)</t>
    </r>
  </si>
  <si>
    <r>
      <t xml:space="preserve">Государственная программа Амурской области «Развитие образования Амурской области» </t>
    </r>
    <r>
      <rPr>
        <b/>
        <i/>
        <sz val="16"/>
        <rFont val="Times New Roman"/>
        <family val="1"/>
        <charset val="204"/>
      </rPr>
      <t>(подпрограмма «Развитие дошкольного, общего и дополнительного образования детей»)</t>
    </r>
  </si>
  <si>
    <r>
      <t xml:space="preserve">Муниципальная программа «Развитие образования города Благовещенска» </t>
    </r>
    <r>
      <rPr>
        <b/>
        <i/>
        <sz val="16"/>
        <rFont val="Times New Roman"/>
        <family val="1"/>
        <charset val="204"/>
      </rPr>
      <t>(подпрограмма «Развитие дошкольного, общего и дополнительного образования детей»)</t>
    </r>
  </si>
  <si>
    <r>
      <t xml:space="preserve">Государственная программа Российской Федерации «Обеспечение доступным и комфортным жильем и коммунальными услугами граждан Российской Федерации» </t>
    </r>
    <r>
      <rPr>
        <b/>
        <i/>
        <sz val="16"/>
        <rFont val="Times New Roman"/>
        <family val="1"/>
        <charset val="204"/>
      </rPr>
      <t>(подпрограмма «Создание условий для обеспечения доступным и комфортным жильем граждан России»)</t>
    </r>
  </si>
  <si>
    <r>
      <t xml:space="preserve">Муниципальная программа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 </t>
    </r>
    <r>
      <rPr>
        <b/>
        <i/>
        <sz val="16"/>
        <rFont val="Times New Roman"/>
        <family val="1"/>
        <charset val="204"/>
      </rPr>
      <t>(подпрограмма «Повышение качества и надежности жилищно-коммунального обслуживания населения, обеспечение доступности коммунальных услуг»)</t>
    </r>
  </si>
  <si>
    <r>
      <t xml:space="preserve"> 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«Обеспечение доступности коммунальных услуг, повышение качества и надежности жилищно-коммунального обслуживания населения»)</t>
    </r>
  </si>
  <si>
    <r>
      <t xml:space="preserve"> Государственная программа Российской Федерации «Обеспечение доступным и комфортным жильём и коммунальными услугами граждан Российской Федерации» </t>
    </r>
    <r>
      <rPr>
        <b/>
        <i/>
        <sz val="16"/>
        <rFont val="Times New Roman"/>
        <family val="1"/>
        <charset val="204"/>
      </rPr>
      <t>(подпрограмма «Создание условий для обеспечения качественными услугами жилищно-коммунального хозяйства граждан России»)</t>
    </r>
  </si>
  <si>
    <r>
      <t xml:space="preserve">Государственная программа Российской Федерации  «Развитие транспортной системы» </t>
    </r>
    <r>
      <rPr>
        <b/>
        <i/>
        <sz val="16"/>
        <rFont val="Times New Roman"/>
        <family val="1"/>
        <charset val="204"/>
      </rPr>
      <t>(подпрограмма  «Дорожное хозяйство»)</t>
    </r>
  </si>
  <si>
    <r>
      <t xml:space="preserve">Государственная программа Амурской области «Развитие транспортной системы Амурской области» </t>
    </r>
    <r>
      <rPr>
        <b/>
        <i/>
        <sz val="16"/>
        <rFont val="Times New Roman"/>
        <family val="1"/>
        <charset val="204"/>
      </rPr>
      <t>(подпрограмма «Развитие сети автомобильных дорог общего пользования Амурской области»)</t>
    </r>
  </si>
  <si>
    <r>
      <t xml:space="preserve">Муниципальная программа  «Развитие транспортной системы города Благовещенска» </t>
    </r>
    <r>
      <rPr>
        <b/>
        <i/>
        <sz val="16"/>
        <rFont val="Times New Roman"/>
        <family val="1"/>
        <charset val="204"/>
      </rPr>
      <t>(подпрограмма  «Осуществление дорожной деятельности в отношении автомобильных дорог общего пользования местного значения»)</t>
    </r>
  </si>
  <si>
    <r>
      <t xml:space="preserve">Государственная программа Амурской области «Обеспечение доступным и качественным жильем населения Амурской области» </t>
    </r>
    <r>
      <rPr>
        <b/>
        <i/>
        <sz val="16"/>
        <rFont val="Times New Roman"/>
        <family val="1"/>
        <charset val="204"/>
      </rPr>
      <t>(подпрограмма «Переселение граждан из аварийного жилищного фонда, в том числе с учетом необходимости развития малоэтажного жилищного строительства на территории области»)</t>
    </r>
    <r>
      <rPr>
        <b/>
        <sz val="16"/>
        <rFont val="Times New Roman"/>
        <family val="1"/>
        <charset val="204"/>
      </rPr>
      <t xml:space="preserve">
</t>
    </r>
  </si>
  <si>
    <r>
      <t xml:space="preserve">Муниципальная программа «Обеспечение доступным и комфортным жильем населения города Благовещенска» </t>
    </r>
    <r>
      <rPr>
        <b/>
        <i/>
        <sz val="16"/>
        <rFont val="Times New Roman"/>
        <family val="1"/>
        <charset val="204"/>
      </rPr>
      <t>(подпрограмма «Переселение граждан из аварийного жилищного фонда на территории города Благовещенска»)</t>
    </r>
  </si>
  <si>
    <r>
      <t xml:space="preserve">Государственная программа Амурской области «Модернизация жилищно-коммунального комплекса, энергосбережение и повышение энергетической эффективности в Амурской области» </t>
    </r>
    <r>
      <rPr>
        <b/>
        <i/>
        <sz val="16"/>
        <rFont val="Times New Roman"/>
        <family val="1"/>
        <charset val="204"/>
      </rPr>
      <t>(подпрограмма «Повышение качества питьевого водоснабжения населения Амурской области»)</t>
    </r>
  </si>
  <si>
    <t>Ответственный исполнитель – администрация города Благовещенска в лице управления жилищно-коммунального хозяйства, Комитет по управлению имуществом муниципального образования города Благовещенска (МКУ «Благовещенский городской архивный и жилищный центр» или МУ «БГАЖЦ»)</t>
  </si>
  <si>
    <t>Примечание*</t>
  </si>
  <si>
    <t xml:space="preserve">   * Информация о текущем состоянии реализации мероприятия: заключенных соглашениях, конкурсных процедурах, достигаемых (достигнутых) результатах,
причинах низкого освоения, проблемных вопросах.
</t>
  </si>
  <si>
    <t>3.1 Федеральный проект «Формирование комфортной городской среды»</t>
  </si>
  <si>
    <t>3.2 Федеральный проект «Обеспечение устойчивого сокращения непригодного для проживания жилищного фонда»</t>
  </si>
  <si>
    <t>3.3 Региональный проект Амурской области «Чистая вода»</t>
  </si>
  <si>
    <t>Освоение средств ОБ составляет 0% .</t>
  </si>
  <si>
    <t xml:space="preserve">Ответственный исполнитель –  управление образования администрации города Благовещенска </t>
  </si>
  <si>
    <r>
      <t xml:space="preserve">Федеральный проект «Обеспечение качественно нового уровня развития инфраструктуры культуры» </t>
    </r>
    <r>
      <rPr>
        <i/>
        <sz val="16"/>
        <rFont val="Times New Roman"/>
        <family val="1"/>
        <charset val="204"/>
      </rPr>
      <t>(краткое наименование:«Культурная среда»)</t>
    </r>
  </si>
  <si>
    <t>Федеральный проект «Современная школа»</t>
  </si>
  <si>
    <t>неиспользованный МАОУ «Школа №16 г. Благовещенска» остаток прошлых лет (2020, 2021 годов) по состоянию на 01.01.2022</t>
  </si>
  <si>
    <t>Всего по региональному проекту Амурской области «Чистая вода»</t>
  </si>
  <si>
    <t>Наименование мероприятия муниципальной программы, источники финансирования, КЦСР</t>
  </si>
  <si>
    <r>
      <t xml:space="preserve">Строительство и реконструкция (модернизация) объектов питьевого водоснабжения (КЦСР 03.1.F5.52430), </t>
    </r>
    <r>
      <rPr>
        <b/>
        <sz val="16"/>
        <rFont val="Times New Roman"/>
        <family val="1"/>
        <charset val="204"/>
      </rPr>
      <t>всего</t>
    </r>
  </si>
  <si>
    <r>
      <t xml:space="preserve">Разработка проектно-сметной документации для строительства и реконструкции (модернизации) объектов питьевого водоснабжения (КЦСР 03.1.F5.S0670), </t>
    </r>
    <r>
      <rPr>
        <b/>
        <sz val="16"/>
        <rFont val="Times New Roman"/>
        <family val="1"/>
        <charset val="204"/>
      </rPr>
      <t>всего</t>
    </r>
  </si>
  <si>
    <r>
      <t xml:space="preserve">Обеспечение мероприятий по переселению граждан из аварийного жилищного фонда (КЦСР 01.1.F3.67483 и 01.1.F3.67484 - областной бюджет, 01.1.F3.6748S - городской бюджет), </t>
    </r>
    <r>
      <rPr>
        <b/>
        <sz val="16"/>
        <rFont val="Times New Roman"/>
        <family val="1"/>
        <charset val="204"/>
      </rPr>
      <t>всего</t>
    </r>
  </si>
  <si>
    <r>
      <t xml:space="preserve">Реализация мероприятий программы формирования современной городской среды (КЦСР 13.0.F2.55550), </t>
    </r>
    <r>
      <rPr>
        <b/>
        <sz val="16"/>
        <rFont val="Times New Roman"/>
        <family val="1"/>
        <charset val="204"/>
      </rPr>
      <t>всего</t>
    </r>
  </si>
  <si>
    <r>
      <t xml:space="preserve">Создание модельных муниципальных библиотек (КЦСР 05.3.A1.54540), </t>
    </r>
    <r>
      <rPr>
        <b/>
        <sz val="19"/>
        <rFont val="Times New Roman"/>
        <family val="1"/>
        <charset val="204"/>
      </rPr>
      <t>всего</t>
    </r>
  </si>
  <si>
    <r>
      <t xml:space="preserve">неиспользованный МАОУ «Школа №16 г. Благовещенска» остаток прошлых лет (2020, 2021 годов) по состоянию на 01.01.2022, </t>
    </r>
    <r>
      <rPr>
        <b/>
        <i/>
        <sz val="16"/>
        <rFont val="Times New Roman"/>
        <family val="1"/>
        <charset val="204"/>
      </rPr>
      <t xml:space="preserve">всего </t>
    </r>
  </si>
  <si>
    <r>
      <t xml:space="preserve">неиспользованный МАОУ «Школа №16 г. Благовещенска» остаток прошлых лет (2020, 2021 годов) по состоянию на 01.01.2022, </t>
    </r>
    <r>
      <rPr>
        <b/>
        <i/>
        <sz val="14"/>
        <rFont val="Times New Roman"/>
        <family val="1"/>
        <charset val="204"/>
      </rPr>
      <t>всего</t>
    </r>
    <r>
      <rPr>
        <i/>
        <sz val="14"/>
        <rFont val="Times New Roman"/>
        <family val="1"/>
        <charset val="204"/>
      </rPr>
      <t xml:space="preserve"> </t>
    </r>
  </si>
  <si>
    <t>Федеральный проект  «Региональная и местная дорожная сеть»</t>
  </si>
  <si>
    <r>
      <t xml:space="preserve">Региональный проект Амурской области  «Региональная и местная дорожная сеть» </t>
    </r>
    <r>
      <rPr>
        <i/>
        <sz val="16"/>
        <rFont val="Times New Roman"/>
        <family val="1"/>
        <charset val="204"/>
      </rPr>
      <t>(краткое наименование: «Дорожная сеть»)</t>
    </r>
  </si>
  <si>
    <t xml:space="preserve">Ответственный исполнитель – управление культуры администрации города Благовещенска </t>
  </si>
  <si>
    <t>Ответственный исполнитель – администрация города Благовещенска в лице управления жилищно-коммунального хозяйства, МУ «ГУКС»</t>
  </si>
  <si>
    <t>Плановый объем финансирования (лимиты 2022 год)</t>
  </si>
  <si>
    <t>Фактически профинансировано (финансирование)</t>
  </si>
  <si>
    <t>Кассовое исполнение (расход по ЛС)</t>
  </si>
  <si>
    <r>
      <rPr>
        <b/>
        <u/>
        <sz val="19"/>
        <rFont val="Times New Roman"/>
        <family val="1"/>
        <charset val="204"/>
      </rPr>
      <t>Освоение средств ФБ составляет 100%</t>
    </r>
    <r>
      <rPr>
        <sz val="19"/>
        <rFont val="Times New Roman"/>
        <family val="1"/>
        <charset val="204"/>
      </rPr>
      <t xml:space="preserve">. Между администрацией города Благовещенска и министерством культуры и национальной политики Амурской области в целях реализации национального проекта «Культура» на территории муниципального образования города Благовещенска заключено </t>
    </r>
    <r>
      <rPr>
        <b/>
        <sz val="19"/>
        <rFont val="Times New Roman"/>
        <family val="1"/>
        <charset val="204"/>
      </rPr>
      <t xml:space="preserve">соглашение от 28.01.2022 № 10701000-1-2022-005 </t>
    </r>
    <r>
      <rPr>
        <sz val="19"/>
        <rFont val="Times New Roman"/>
        <family val="1"/>
        <charset val="204"/>
      </rPr>
      <t xml:space="preserve">о предоставлении </t>
    </r>
    <r>
      <rPr>
        <b/>
        <sz val="19"/>
        <rFont val="Times New Roman"/>
        <family val="1"/>
        <charset val="204"/>
      </rPr>
      <t>в 2022 году иного межбюджетного трансферта</t>
    </r>
    <r>
      <rPr>
        <sz val="19"/>
        <rFont val="Times New Roman"/>
        <family val="1"/>
        <charset val="204"/>
      </rPr>
      <t>, имеющего целевое назначение, на сумму</t>
    </r>
    <r>
      <rPr>
        <b/>
        <sz val="19"/>
        <rFont val="Times New Roman"/>
        <family val="1"/>
        <charset val="204"/>
      </rPr>
      <t xml:space="preserve"> 5 000,0 тыс. руб.</t>
    </r>
    <r>
      <rPr>
        <sz val="19"/>
        <rFont val="Times New Roman"/>
        <family val="1"/>
        <charset val="204"/>
      </rPr>
      <t xml:space="preserve"> </t>
    </r>
    <r>
      <rPr>
        <b/>
        <sz val="19"/>
        <rFont val="Times New Roman"/>
        <family val="1"/>
        <charset val="204"/>
      </rPr>
      <t>(уровень софинансирования 100%)</t>
    </r>
    <r>
      <rPr>
        <sz val="19"/>
        <rFont val="Times New Roman"/>
        <family val="1"/>
        <charset val="204"/>
      </rPr>
      <t xml:space="preserve"> на создание модельных муниципальных библиотек. Управлением культуры администрации города Благовещенска заключено соглашение от 02.02.2022 № 20-2022-026039 с муниципальным бюджетным учреждением культуры «Муниципальная информационная библиотечная система» (далее - МБУК «МИБС») о порядке и условиях предоставления субсидии на иные цели в 2022 году на сумму 5 000,0 тыс. руб. на создание 1 модельной муниципальной библиотеки. </t>
    </r>
    <r>
      <rPr>
        <b/>
        <sz val="19"/>
        <rFont val="Times New Roman"/>
        <family val="1"/>
        <charset val="204"/>
      </rPr>
      <t>Муниципальная библиотека «Центральная» МБУК «МИБС» по ул. Красноармейская 128</t>
    </r>
    <r>
      <rPr>
        <sz val="19"/>
        <rFont val="Times New Roman"/>
        <family val="1"/>
        <charset val="204"/>
      </rPr>
      <t xml:space="preserve"> определена победителем конкурсного отбора решением от 03.09.2021 № 8 об объявлении победителей конкурсного отбора субъектов РФ на предоставление в 2022 году иных межбюджетных трансфертов из федерального бюджета бюджетам субъектов РФ на создание модельных муниципальных библиотек в целях реализации национального проекта «Культура», утвержденным заместителем Министра культуры РФ Яриловой О.С. Согласно дорожной карте мероприятий по созданию модельной муниципальной библиотеки «Центральная» МБУК «МИБС» в статусе библиотеки городских инноваций, утвержденной управлением культуры администрации города Благовещенска от 28.01.2022, осуществлено: проведение ремонтных работ; приобретение, установка и подключение оборудования; приобретение, изготовление, установка и сборка мебели; комплектование библиотечного фонда; обучение сотрудников библиотеки.</t>
    </r>
    <r>
      <rPr>
        <b/>
        <sz val="19"/>
        <rFont val="Times New Roman"/>
        <family val="1"/>
        <charset val="204"/>
      </rPr>
      <t xml:space="preserve"> </t>
    </r>
    <r>
      <rPr>
        <sz val="19"/>
        <rFont val="Times New Roman"/>
        <family val="1"/>
        <charset val="204"/>
      </rPr>
      <t xml:space="preserve">По состоянию на 01.10.2022 исполнены все заключенные контракты (договоры) в количестве 31 шт. на всю сумму 5 000,0 тыс. руб. </t>
    </r>
    <r>
      <rPr>
        <b/>
        <sz val="19"/>
        <rFont val="Times New Roman"/>
        <family val="1"/>
        <charset val="204"/>
      </rPr>
      <t xml:space="preserve">Достигнутый результат: переоснащена 1 муниципальная библиотека по модельному стандарту, </t>
    </r>
    <r>
      <rPr>
        <sz val="19"/>
        <rFont val="Times New Roman"/>
        <family val="1"/>
        <charset val="204"/>
      </rPr>
      <t xml:space="preserve">открытие </t>
    </r>
    <r>
      <rPr>
        <b/>
        <sz val="19"/>
        <rFont val="Times New Roman"/>
        <family val="1"/>
        <charset val="204"/>
      </rPr>
      <t>модельной муниципальной библиотеки «Центральная» МБУК «МИБС» по ул. Красноармейская 128</t>
    </r>
    <r>
      <rPr>
        <sz val="19"/>
        <rFont val="Times New Roman"/>
        <family val="1"/>
        <charset val="204"/>
      </rPr>
      <t xml:space="preserve"> состоялось 01.10.2022.</t>
    </r>
    <r>
      <rPr>
        <b/>
        <sz val="19"/>
        <rFont val="Times New Roman"/>
        <family val="1"/>
        <charset val="204"/>
      </rPr>
      <t xml:space="preserve">
</t>
    </r>
    <r>
      <rPr>
        <sz val="19"/>
        <rFont val="Times New Roman"/>
        <family val="1"/>
        <charset val="204"/>
      </rPr>
      <t xml:space="preserve">
</t>
    </r>
  </si>
  <si>
    <t xml:space="preserve">Плановый объем финансирования предусмотрен на софинансирование мероприятия при условии выделения средств из вышестоящих бюджетов на объект «Строительство станции обезжелезивания с. Белогорье». 
</t>
  </si>
  <si>
    <t xml:space="preserve">Всего за 2022 год по национальным проектам Российской Федерации 
</t>
  </si>
  <si>
    <r>
      <rPr>
        <b/>
        <u/>
        <sz val="16"/>
        <rFont val="Times New Roman"/>
        <family val="1"/>
        <charset val="204"/>
      </rPr>
      <t>Освоение средств ОБ составляет 51,6%.</t>
    </r>
    <r>
      <rPr>
        <sz val="16"/>
        <rFont val="Times New Roman"/>
        <family val="1"/>
        <charset val="204"/>
      </rPr>
      <t xml:space="preserve">  Муниципальным казенным учреждением «Благовещенский городской архивный и жилищный центр» (МУ «БГАЖЦ»)</t>
    </r>
    <r>
      <rPr>
        <b/>
        <sz val="16"/>
        <rFont val="Times New Roman"/>
        <family val="1"/>
        <charset val="204"/>
      </rPr>
      <t xml:space="preserve"> заключены соглашения об изъятии недвижимого имущества для муниципальных нужд</t>
    </r>
    <r>
      <rPr>
        <sz val="16"/>
        <rFont val="Times New Roman"/>
        <family val="1"/>
        <charset val="204"/>
      </rPr>
      <t xml:space="preserve"> и произведены выплаты по решениям суда об изъятии недвижимого имущества для муниципальных нужд. По состоянию на 01.01.2023 количество граждан, переселяемых из аварийного жилищного фонда </t>
    </r>
    <r>
      <rPr>
        <b/>
        <sz val="16"/>
        <rFont val="Times New Roman"/>
        <family val="1"/>
        <charset val="204"/>
      </rPr>
      <t>в соответствии со статьей 32 Жилищного кодекса Российской Федерации</t>
    </r>
    <r>
      <rPr>
        <sz val="16"/>
        <rFont val="Times New Roman"/>
        <family val="1"/>
        <charset val="204"/>
      </rPr>
      <t>, составило 43 человека, площадь расселенных аварийных домов в соответствии со статьей 32 Жилищного кодекса Российской Федерации - 0,69 тыс. кв. м. в рамках III и V этапов.</t>
    </r>
  </si>
  <si>
    <r>
      <t xml:space="preserve">Освоение средств ФБ составляет 100%, ОБ - 70,9% </t>
    </r>
    <r>
      <rPr>
        <b/>
        <i/>
        <sz val="16"/>
        <rFont val="Times New Roman"/>
        <family val="1"/>
        <charset val="204"/>
      </rPr>
      <t>(в том числе с учетом выполненных работ, частично профинансированных в 2021 году по региональному проекту Амурской области «Обеспечение устойчивого сокращения непригодного для проживания жилищного фонда»).</t>
    </r>
  </si>
  <si>
    <t>неиспользованный остаток прошлых лет (2021 года)(из них средства ГК - Фонд содействия реформированию ЖКХ - 113 694,6 тыс. руб.)</t>
  </si>
  <si>
    <t>неиспользованный остаток прошлых лет (2021 года)(из них средства ГК - Фонд содействия реформированию ЖКХ - 14 462,39 тыс. руб.)</t>
  </si>
  <si>
    <t xml:space="preserve">отработка аванса за 2021 год </t>
  </si>
  <si>
    <r>
      <t xml:space="preserve">Для достижения национальных целей развития Российской Федерации на период до 2030 года, определенных Указом Президента Российской Федерации от 21.07.2020 № 474 «О национальных целях развития Российской Федерации на период до 2030 года», посредством реализации национальных проектов Российской Федерации, разработанных в соответствии с Указом Президента Российской Федерации от 07.05.2018 № 204 «О национальных целях и стратегических задачах развития Российской Федерации на период до 2024 года», муниципальным образованием городом Благовещенском </t>
    </r>
    <r>
      <rPr>
        <b/>
        <sz val="21"/>
        <rFont val="Times New Roman"/>
        <family val="1"/>
        <charset val="204"/>
      </rPr>
      <t xml:space="preserve">в 2022 году </t>
    </r>
    <r>
      <rPr>
        <sz val="21"/>
        <rFont val="Times New Roman"/>
        <family val="1"/>
        <charset val="204"/>
      </rPr>
      <t xml:space="preserve">реализовывались мероприятия в рамках </t>
    </r>
    <r>
      <rPr>
        <b/>
        <sz val="21"/>
        <rFont val="Times New Roman"/>
        <family val="1"/>
        <charset val="204"/>
      </rPr>
      <t>6</t>
    </r>
    <r>
      <rPr>
        <sz val="21"/>
        <rFont val="Times New Roman"/>
        <family val="1"/>
        <charset val="204"/>
      </rPr>
      <t xml:space="preserve"> </t>
    </r>
    <r>
      <rPr>
        <b/>
        <sz val="21"/>
        <rFont val="Times New Roman"/>
        <family val="1"/>
        <charset val="204"/>
      </rPr>
      <t xml:space="preserve">региональных проектов Амурской области </t>
    </r>
    <r>
      <rPr>
        <i/>
        <sz val="21"/>
        <rFont val="Times New Roman"/>
        <family val="1"/>
        <charset val="204"/>
      </rPr>
      <t xml:space="preserve">(1.«Культурная среда»; 2.«Современная школа»; 3.«Формирование комфортной городской среды»; 4.«Обеспечение устойчивого сокращения непригодного для проживания жилищного фонда»; 5.«Чистая вода»; 6.«Региональная и местная дорожная сеть»), </t>
    </r>
    <r>
      <rPr>
        <sz val="21"/>
        <rFont val="Times New Roman"/>
        <family val="1"/>
        <charset val="204"/>
      </rPr>
      <t xml:space="preserve">направленных на реализацию одноименных </t>
    </r>
    <r>
      <rPr>
        <b/>
        <sz val="21"/>
        <rFont val="Times New Roman"/>
        <family val="1"/>
        <charset val="204"/>
      </rPr>
      <t>федеральных проектов</t>
    </r>
    <r>
      <rPr>
        <sz val="21"/>
        <rFont val="Times New Roman"/>
        <family val="1"/>
        <charset val="204"/>
      </rPr>
      <t xml:space="preserve">, входящих в состав следующих </t>
    </r>
    <r>
      <rPr>
        <b/>
        <sz val="21"/>
        <rFont val="Times New Roman"/>
        <family val="1"/>
        <charset val="204"/>
      </rPr>
      <t>4 национальных проектов Российской Федерации: «Культура», «Образование», «Жилье и городская среда», «Безопасные качественные дороги»</t>
    </r>
    <r>
      <rPr>
        <sz val="21"/>
        <rFont val="Times New Roman"/>
        <family val="1"/>
        <charset val="204"/>
      </rPr>
      <t xml:space="preserve">, финансируемых из федерального и (или) областного бюджетов в рамках государственных программ Российской Федерации и (или) Амурской области. Общая сумма привлеченных средств из вышестоящих бюджетов составляет </t>
    </r>
    <r>
      <rPr>
        <b/>
        <sz val="21"/>
        <rFont val="Times New Roman"/>
        <family val="1"/>
        <charset val="204"/>
      </rPr>
      <t>2 209,3 млн. руб.</t>
    </r>
    <r>
      <rPr>
        <sz val="21"/>
        <rFont val="Times New Roman"/>
        <family val="1"/>
        <charset val="204"/>
      </rPr>
      <t xml:space="preserve">, фактическое финансирование и кассовое исполнение составили 2 014,28 млн. руб. </t>
    </r>
    <r>
      <rPr>
        <i/>
        <sz val="21"/>
        <rFont val="Times New Roman"/>
        <family val="1"/>
        <charset val="204"/>
      </rPr>
      <t>(91,2%)</t>
    </r>
    <r>
      <rPr>
        <sz val="21"/>
        <rFont val="Times New Roman"/>
        <family val="1"/>
        <charset val="204"/>
      </rPr>
      <t>. Всего объем выполненных работ в стоимостном выражении составил 1 522,03 млн. руб., процент освоения от планового объема финансирования - 68%.</t>
    </r>
    <r>
      <rPr>
        <b/>
        <sz val="21"/>
        <rFont val="Times New Roman"/>
        <family val="1"/>
        <charset val="204"/>
      </rPr>
      <t xml:space="preserve"> </t>
    </r>
    <r>
      <rPr>
        <sz val="21"/>
        <rFont val="Times New Roman"/>
        <family val="1"/>
        <charset val="204"/>
      </rPr>
      <t xml:space="preserve">Распоряжением администрации города Благовещенска от 28.06.2019 № 107р (в ред. от 12.09.2022 № 183р) назначены ответственные за реализацию и представление информации о реализации национальных и региональных проектов на территории города Благовещенска.
</t>
    </r>
  </si>
  <si>
    <r>
      <t xml:space="preserve">областной бюджет (из них средства ГК - Фонд содействия реформированию ЖКХ - 416 244,7 тыс. руб.), </t>
    </r>
    <r>
      <rPr>
        <sz val="16"/>
        <rFont val="Times New Roman"/>
        <family val="1"/>
        <charset val="204"/>
      </rPr>
      <t>в том числе:</t>
    </r>
  </si>
  <si>
    <t>неиспользованный остаток прошлых лет (2021 года) (из них средства ГК - Фонд содействия реформированию ЖКХ - 128 157,0 тыс. руб.)</t>
  </si>
  <si>
    <r>
      <t xml:space="preserve">областной бюджет (из них средства ГК - Фонд содействия реформированию ЖКХ - 283 223,1 тыс. руб.), </t>
    </r>
    <r>
      <rPr>
        <sz val="16"/>
        <rFont val="Times New Roman"/>
        <family val="1"/>
        <charset val="204"/>
      </rPr>
      <t>в том числе:</t>
    </r>
  </si>
  <si>
    <r>
      <t>областной бюджет (из них средства ГК - Фонд содействия реформированию ЖКХ - 133 021,6 тыс. руб.),</t>
    </r>
    <r>
      <rPr>
        <sz val="16"/>
        <rFont val="Times New Roman"/>
        <family val="1"/>
        <charset val="204"/>
      </rPr>
      <t xml:space="preserve"> в том числе:</t>
    </r>
  </si>
  <si>
    <r>
      <t xml:space="preserve">Создание новых мест в общеобразовательных организациях (проведение государственной экспертизы) (КЦСР 04.1.E1.55200, 04.1.E1.5520F - федеральный и областной бюджеты,  04.1.E1.55201 - городской бюджет), </t>
    </r>
    <r>
      <rPr>
        <b/>
        <sz val="16"/>
        <rFont val="Times New Roman"/>
        <family val="1"/>
        <charset val="204"/>
      </rPr>
      <t>всего</t>
    </r>
  </si>
  <si>
    <r>
      <rPr>
        <b/>
        <u/>
        <sz val="16"/>
        <rFont val="Times New Roman"/>
        <family val="1"/>
        <charset val="204"/>
      </rPr>
      <t>Освоение средств ФБ составляет 48,1%, ОБ - 35,8%</t>
    </r>
    <r>
      <rPr>
        <b/>
        <sz val="16"/>
        <rFont val="Times New Roman"/>
        <family val="1"/>
        <charset val="204"/>
      </rPr>
      <t xml:space="preserve"> </t>
    </r>
    <r>
      <rPr>
        <b/>
        <i/>
        <sz val="16"/>
        <rFont val="Times New Roman"/>
        <family val="1"/>
        <charset val="204"/>
      </rPr>
      <t>(всего в 2022 году выполнены работы на сумму 668 596,59 тыс. руб., в том числе на неиспользованный по состоянию на 01.01.2022 МАОУ «Школа №16 г. Благовещенска» остаток прошлых лет (2020, 2021 годов) в размере 631 881,0 тыс. руб. выполнены работы на сумму 231 424,94 тыс. руб., (освоение составляет 36,6%)).</t>
    </r>
    <r>
      <rPr>
        <b/>
        <sz val="16"/>
        <rFont val="Times New Roman"/>
        <family val="1"/>
        <charset val="204"/>
      </rPr>
      <t xml:space="preserve"> </t>
    </r>
    <r>
      <rPr>
        <sz val="16"/>
        <rFont val="Times New Roman"/>
        <family val="1"/>
        <charset val="204"/>
      </rPr>
      <t xml:space="preserve">Между администрацией города Благовещенска и министерством образования и науки Амурской области в целях реализации национального проекта «Образование» на территории муниципального образования города Благовещенска заключены </t>
    </r>
    <r>
      <rPr>
        <b/>
        <sz val="16"/>
        <rFont val="Times New Roman"/>
        <family val="1"/>
        <charset val="204"/>
      </rPr>
      <t>2</t>
    </r>
    <r>
      <rPr>
        <sz val="16"/>
        <rFont val="Times New Roman"/>
        <family val="1"/>
        <charset val="204"/>
      </rPr>
      <t xml:space="preserve"> </t>
    </r>
    <r>
      <rPr>
        <b/>
        <sz val="16"/>
        <rFont val="Times New Roman"/>
        <family val="1"/>
        <charset val="204"/>
      </rPr>
      <t>соглашения:</t>
    </r>
    <r>
      <rPr>
        <sz val="16"/>
        <rFont val="Times New Roman"/>
        <family val="1"/>
        <charset val="204"/>
      </rPr>
      <t xml:space="preserve"> </t>
    </r>
    <r>
      <rPr>
        <b/>
        <sz val="16"/>
        <rFont val="Times New Roman"/>
        <family val="1"/>
        <charset val="204"/>
      </rPr>
      <t xml:space="preserve">1) от 25.01.2022 № 10701000-1-2022-002 (дополнительное соглашение от 04.08.2022 № 10701000-1-2022-002/1 </t>
    </r>
    <r>
      <rPr>
        <i/>
        <sz val="16"/>
        <rFont val="Times New Roman"/>
        <family val="1"/>
        <charset val="204"/>
      </rPr>
      <t>с выделенными из резервного фонда Правительства Российской Федерации бюджетными ассигнованиями в 2022 году в связи с увеличением цен на строительные ресурсы и необходимостью изменения (увеличения) цен заключенных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(или) сроков исполнения контрактов</t>
    </r>
    <r>
      <rPr>
        <b/>
        <sz val="16"/>
        <rFont val="Times New Roman"/>
        <family val="1"/>
        <charset val="204"/>
      </rPr>
      <t xml:space="preserve">) </t>
    </r>
    <r>
      <rPr>
        <sz val="16"/>
        <rFont val="Times New Roman"/>
        <family val="1"/>
        <charset val="204"/>
      </rPr>
      <t>о предоставлении</t>
    </r>
    <r>
      <rPr>
        <b/>
        <sz val="16"/>
        <rFont val="Times New Roman"/>
        <family val="1"/>
        <charset val="204"/>
      </rPr>
      <t xml:space="preserve"> в 2022-2024 годах субсидии</t>
    </r>
    <r>
      <rPr>
        <sz val="16"/>
        <rFont val="Times New Roman"/>
        <family val="1"/>
        <charset val="204"/>
      </rPr>
      <t xml:space="preserve"> </t>
    </r>
    <r>
      <rPr>
        <b/>
        <sz val="16"/>
        <rFont val="Times New Roman"/>
        <family val="1"/>
        <charset val="204"/>
      </rPr>
      <t>из областного бюджета</t>
    </r>
    <r>
      <rPr>
        <sz val="16"/>
        <rFont val="Times New Roman"/>
        <family val="1"/>
        <charset val="204"/>
      </rPr>
      <t xml:space="preserve"> на софинансирование расходных обязательств, возникающих при реализации мероприятий по содействию создания в Амурской области новых мест в общеобразовательных организациях, на общую сумму </t>
    </r>
    <r>
      <rPr>
        <b/>
        <sz val="16"/>
        <rFont val="Times New Roman"/>
        <family val="1"/>
        <charset val="204"/>
      </rPr>
      <t>не более 964 333,32122 тыс. руб.</t>
    </r>
    <r>
      <rPr>
        <sz val="16"/>
        <rFont val="Times New Roman"/>
        <family val="1"/>
        <charset val="204"/>
      </rPr>
      <t xml:space="preserve"> (в том числе: </t>
    </r>
    <r>
      <rPr>
        <b/>
        <sz val="16"/>
        <rFont val="Times New Roman"/>
        <family val="1"/>
        <charset val="204"/>
      </rPr>
      <t>2022 год – 964 333,32122 тыс. руб.</t>
    </r>
    <r>
      <rPr>
        <sz val="16"/>
        <rFont val="Times New Roman"/>
        <family val="1"/>
        <charset val="204"/>
      </rPr>
      <t xml:space="preserve">, 2023 год – 0,0 тыс. руб., 2024 год - ‪0,0 тыс. руб.) от общего объема бюджетных ассигнований, предусматриваемых в бюджете города на финансовое обеспечение расходных обязательств – 974 074,06183 тыс. руб. (в том числе: </t>
    </r>
    <r>
      <rPr>
        <b/>
        <sz val="16"/>
        <rFont val="Times New Roman"/>
        <family val="1"/>
        <charset val="204"/>
      </rPr>
      <t>2022 год – 974 074,06183 тыс. руб.</t>
    </r>
    <r>
      <rPr>
        <sz val="16"/>
        <rFont val="Times New Roman"/>
        <family val="1"/>
        <charset val="204"/>
      </rPr>
      <t xml:space="preserve">, 2023 год - 0,0 тыс. руб., 2024 год - 0,0 тыс. руб.), </t>
    </r>
    <r>
      <rPr>
        <b/>
        <sz val="16"/>
        <rFont val="Times New Roman"/>
        <family val="1"/>
        <charset val="204"/>
      </rPr>
      <t xml:space="preserve">уровень софинансирования 99%. </t>
    </r>
    <r>
      <rPr>
        <sz val="16"/>
        <rFont val="Times New Roman"/>
        <family val="1"/>
        <charset val="204"/>
      </rPr>
      <t xml:space="preserve">Управлением образования администрации города Благовещенска как «Получателем средств бюджета города Благовещенска» заключено соглашение от 11.02.2022 №60-2022-000076 (дополнительное соглашение от 10.08.2022 № 60-2022-000076/1) с муниципальным автономным общеобразовательным учреждением «Школа № 16 города Благовещенска» как «организацией» о предоставлении субсидии на осуществление капитальных вложений в объекты капитального строительства муниципальной собственности в 2022 году. </t>
    </r>
    <r>
      <rPr>
        <b/>
        <sz val="16"/>
        <rFont val="Times New Roman"/>
        <family val="1"/>
        <charset val="204"/>
      </rPr>
      <t xml:space="preserve">Планируемый к достижению до 31.12.2023 результат: </t>
    </r>
    <r>
      <rPr>
        <sz val="16"/>
        <rFont val="Times New Roman"/>
        <family val="1"/>
        <charset val="204"/>
      </rPr>
      <t xml:space="preserve">создание </t>
    </r>
    <r>
      <rPr>
        <b/>
        <sz val="16"/>
        <rFont val="Times New Roman"/>
        <family val="1"/>
        <charset val="204"/>
      </rPr>
      <t xml:space="preserve">1500 новых мест </t>
    </r>
    <r>
      <rPr>
        <sz val="16"/>
        <rFont val="Times New Roman"/>
        <family val="1"/>
        <charset val="204"/>
      </rPr>
      <t xml:space="preserve">в общеобразовательных организациях благодаря строительству 1 объекта. С 2020 года ведётся </t>
    </r>
    <r>
      <rPr>
        <b/>
        <sz val="16"/>
        <rFont val="Times New Roman"/>
        <family val="1"/>
        <charset val="204"/>
      </rPr>
      <t xml:space="preserve">строительство объекта «Школа на 1500 мест в квартале 406 г.Благовещенск, Амурская область». </t>
    </r>
    <r>
      <rPr>
        <sz val="16"/>
        <rFont val="Times New Roman"/>
        <family val="1"/>
        <charset val="204"/>
      </rPr>
      <t xml:space="preserve">Утвержденная сметная стоимость объекта в ценах I квартала 2019 года - 1 430 063,94 тыс. руб. МУ «ГУКС» был заключен муниципальный контракт от 10.03.2020 № 0037/2020 на сумму 1 767 961,93 тыс. руб. (в соответствии с дополнительным соглашением от 09.12.2022 № 10 сумма контракта составляет - </t>
    </r>
    <r>
      <rPr>
        <b/>
        <sz val="16"/>
        <rFont val="Times New Roman"/>
        <family val="1"/>
        <charset val="204"/>
      </rPr>
      <t>1 713 568,106 тыс. руб.</t>
    </r>
    <r>
      <rPr>
        <sz val="16"/>
        <rFont val="Times New Roman"/>
        <family val="1"/>
        <charset val="204"/>
      </rPr>
      <t xml:space="preserve">) с  АО «Строительная компания № 1» на выполнение работ по строительству объекта, но на основании постановления администрации города Благовещенска от 06.12.2021 № 4906 заключено дополнительное соглашение от 23.12.2021 № 6 к муниципальному контракту от 10.03.2020 № 0037/2020 в соотвествии с которым муниципальное автономное общеобразовательное учреждение «Школа № 16 города Благовещенска» (МАОУ «Школа № 16 г. Благовещенска»), выступающее от имени муниципального образования города Благовещенска, принимает все права и обязанности по контракту, вступая в него в качестве заказчика. </t>
    </r>
    <r>
      <rPr>
        <b/>
        <sz val="16"/>
        <rFont val="Times New Roman"/>
        <family val="1"/>
        <charset val="204"/>
      </rPr>
      <t>Изначально</t>
    </r>
    <r>
      <rPr>
        <sz val="16"/>
        <rFont val="Times New Roman"/>
        <family val="1"/>
        <charset val="204"/>
      </rPr>
      <t xml:space="preserve"> </t>
    </r>
    <r>
      <rPr>
        <b/>
        <sz val="16"/>
        <rFont val="Times New Roman"/>
        <family val="1"/>
        <charset val="204"/>
      </rPr>
      <t xml:space="preserve">окончание выполнения работ по муниципальному контракту планировалось – не позднее 15.08.2022, </t>
    </r>
    <r>
      <rPr>
        <sz val="16"/>
        <rFont val="Times New Roman"/>
        <family val="1"/>
        <charset val="204"/>
      </rPr>
      <t xml:space="preserve">срок ввода в эксплуатацию объекта капитального строительства - сентябрь 2022 года. Отставание от графика производства работ было обусловлено сначала недостатком квалифицированной иностранной рабочей силы в связи со сложившейся неблагоприятной эпидемиологической обстановкой, затем удорожанием строительных материалов и заработной платы рабочих более чем на 30%, что привело к невозможности исполнения муниципального контракта в срок. Подрядной организацией АО «Строительная компания № 1» было подано в Арбитражный суд заявление о переносе срока сдачи объекта, суд состоялся 03.02.2022 и решением Арбитражного суда </t>
    </r>
    <r>
      <rPr>
        <b/>
        <sz val="16"/>
        <rFont val="Times New Roman"/>
        <family val="1"/>
        <charset val="204"/>
      </rPr>
      <t xml:space="preserve">новый срок сдачи объекта определен 31.05.2023. По состоянию на 01.01.2023 техническая готовность объекта составила - 65,3%. </t>
    </r>
    <r>
      <rPr>
        <sz val="16"/>
        <rFont val="Times New Roman"/>
        <family val="1"/>
        <charset val="204"/>
      </rPr>
      <t xml:space="preserve">В 2022 году МАОУ «Школа № 16 г. Благовещенска» заключены 24 контракта (договора) на общую сумму 135 198,06432 тыс.руб. на оснащение объекта оборудованием, учебными пособиями и прочее </t>
    </r>
    <r>
      <rPr>
        <i/>
        <sz val="16"/>
        <rFont val="Times New Roman"/>
        <family val="1"/>
        <charset val="204"/>
      </rPr>
      <t>(в том числе на поставку: телевизоров, комплектов лабораторного оборудования, демонстрационного оборудования, электронных средств обучения, учебно-демонстрационного оборудования, многофункциональных комплексов оборудования для лабораторий, столов психолога и логопеда, музыкальных центров, управляемой видеокамеры, 3D принтеров, шлема виртуальной реальности, программного обеспечения, стойки для зарядки мобильных устройств, бесконтактных напольных диспенсеров с дисплеем и функцией автоматической дезинфекции рук, сетевых фильтров, дидактических и наглядных пособий, интерактивной песочницы, наборов по математике, алгоритмике и начальному програмированию для начальных классов, наборов для эксперементирования и конструирования, документ-камер и учебных пособий для оснащения объекта; на осуществление технологического присоединения сетей связи, энергопринимающих устройств и к тепловым сетям)</t>
    </r>
    <r>
      <rPr>
        <sz val="16"/>
        <rFont val="Times New Roman"/>
        <family val="1"/>
        <charset val="204"/>
      </rPr>
      <t xml:space="preserve">, кассовое исполнение составило 91 754,03 тыс. руб. (с учетом оплаты аванса в размере 855,9 тыс. руб. по контракту на осуществление технологического присоединения энергопринимающих устройств), объем выполненных работ в стоимостном выражении - 90 898,13 тыс. руб. Также, в 2022 году были дополнительно предусмотрены средства городского бюджета в размере 119,2 тыс. руб.на проведение повторной государственной экспертизы проверки достоверности определения сметной стоимости строительства объекта, но в связи с тем, что на объекте планируется проведение дополнительных строительных работ, не учтенных на текущий момент в сметных расчетах, заказчик МАОУ «Школа № 16 г. Благовещенска» принял решение о нецелесообразности прохождения государственной экспертизы в настоящее время (в 2021 году на дополнительно предусмотренные средства городского бюджета в размере 110,0 тыс. руб. была проведена повторная государственная экспертиза проверки достоверности определения сметной стоимости строительства объекта); </t>
    </r>
    <r>
      <rPr>
        <b/>
        <sz val="16"/>
        <rFont val="Times New Roman"/>
        <family val="1"/>
        <charset val="204"/>
      </rPr>
      <t>2) от 30.03.2020 № 18-2020-Е2</t>
    </r>
    <r>
      <rPr>
        <sz val="16"/>
        <rFont val="Times New Roman"/>
        <family val="1"/>
        <charset val="204"/>
      </rPr>
      <t xml:space="preserve"> о реализации </t>
    </r>
    <r>
      <rPr>
        <b/>
        <sz val="16"/>
        <rFont val="Times New Roman"/>
        <family val="1"/>
        <charset val="204"/>
      </rPr>
      <t>регионального проекта «Успех каждого ребенка»</t>
    </r>
    <r>
      <rPr>
        <sz val="16"/>
        <rFont val="Times New Roman"/>
        <family val="1"/>
        <charset val="204"/>
      </rPr>
      <t xml:space="preserve"> на территории города Благовещенска. Предметом соглашения является организация взаимодействия сторон при реализации регионального проекта и осуществления мониторинга его реализации </t>
    </r>
    <r>
      <rPr>
        <b/>
        <sz val="16"/>
        <rFont val="Times New Roman"/>
        <family val="1"/>
        <charset val="204"/>
      </rPr>
      <t>по достижению целей, показателей и результатов</t>
    </r>
    <r>
      <rPr>
        <sz val="16"/>
        <rFont val="Times New Roman"/>
        <family val="1"/>
        <charset val="204"/>
      </rPr>
      <t xml:space="preserve"> в части мероприятий, реализуемых в муниципальном образовании городе Благовещенске. </t>
    </r>
    <r>
      <rPr>
        <b/>
        <sz val="16"/>
        <rFont val="Times New Roman"/>
        <family val="1"/>
        <charset val="204"/>
      </rPr>
      <t>Срок действия соглашения: до 31.12.2024.</t>
    </r>
    <r>
      <rPr>
        <sz val="16"/>
        <rFont val="Times New Roman"/>
        <family val="1"/>
        <charset val="204"/>
      </rPr>
      <t xml:space="preserve"> В целях реализации регионального проекта «руководитель регионального проекта» (министерство образования и науки Амурской области) передаёт «участнику регионального проекта» (администрации города Благовещенска) в порядке, установленном законодательством Российской Федерации, из собственности Амурской области в собственность муниципального образования имущество в пределах утвержденных инфраструктурных листов, приобретенное на средства федерального и областного бюджетов. Участником регионального проекта обеспечено достижение значений показателей за 2022 год, выполнение задач, результатов регионального проекта по муниципальному образованию, установленных соглашением.  
</t>
    </r>
  </si>
  <si>
    <t>неиспользованный остаток прошлых лет (2021 года)(из них средства ГК - Фонд содействия реформированию ЖКХ - 128 157,0 тыс. руб.)</t>
  </si>
  <si>
    <r>
      <rPr>
        <b/>
        <u/>
        <sz val="16"/>
        <rFont val="Times New Roman"/>
        <family val="1"/>
        <charset val="204"/>
      </rPr>
      <t>Освоение средств ФБ и ОБ составляет 100%.</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 </t>
    </r>
    <r>
      <rPr>
        <b/>
        <sz val="16"/>
        <rFont val="Times New Roman"/>
        <family val="1"/>
        <charset val="204"/>
      </rPr>
      <t>соглашение от 21.01.2022 №10701000-1-2022-001</t>
    </r>
    <r>
      <rPr>
        <sz val="16"/>
        <rFont val="Times New Roman"/>
        <family val="1"/>
        <charset val="204"/>
      </rPr>
      <t xml:space="preserve"> </t>
    </r>
    <r>
      <rPr>
        <b/>
        <sz val="16"/>
        <rFont val="Times New Roman"/>
        <family val="1"/>
        <charset val="204"/>
      </rPr>
      <t>(дополнительное соглашение от 17.11.2022 № 10701000-1-2022-001/1)</t>
    </r>
    <r>
      <rPr>
        <sz val="16"/>
        <rFont val="Times New Roman"/>
        <family val="1"/>
        <charset val="204"/>
      </rPr>
      <t xml:space="preserve"> о предоставлении </t>
    </r>
    <r>
      <rPr>
        <b/>
        <sz val="16"/>
        <rFont val="Times New Roman"/>
        <family val="1"/>
        <charset val="204"/>
      </rPr>
      <t>в 2022-2024 годах</t>
    </r>
    <r>
      <rPr>
        <sz val="16"/>
        <rFont val="Times New Roman"/>
        <family val="1"/>
        <charset val="204"/>
      </rPr>
      <t xml:space="preserve"> </t>
    </r>
    <r>
      <rPr>
        <b/>
        <sz val="16"/>
        <rFont val="Times New Roman"/>
        <family val="1"/>
        <charset val="204"/>
      </rPr>
      <t>субсидии</t>
    </r>
    <r>
      <rPr>
        <sz val="16"/>
        <rFont val="Times New Roman"/>
        <family val="1"/>
        <charset val="204"/>
      </rPr>
      <t xml:space="preserve"> на реализацию программ формирования современной городской среды на сумму</t>
    </r>
    <r>
      <rPr>
        <b/>
        <sz val="16"/>
        <rFont val="Times New Roman"/>
        <family val="1"/>
        <charset val="204"/>
      </rPr>
      <t xml:space="preserve"> не более 325 067,4 тыс. руб. </t>
    </r>
    <r>
      <rPr>
        <sz val="16"/>
        <rFont val="Times New Roman"/>
        <family val="1"/>
        <charset val="204"/>
      </rPr>
      <t xml:space="preserve">(в том числе: </t>
    </r>
    <r>
      <rPr>
        <b/>
        <sz val="16"/>
        <rFont val="Times New Roman"/>
        <family val="1"/>
        <charset val="204"/>
      </rPr>
      <t>2022 год - 104 485,97419 тыс. руб.</t>
    </r>
    <r>
      <rPr>
        <sz val="16"/>
        <rFont val="Times New Roman"/>
        <family val="1"/>
        <charset val="204"/>
      </rPr>
      <t xml:space="preserve">, 2023 год - 104 485,97419 тыс. руб., 2024 год - 116 095,49859 тыс. руб.) от общего объема бюджетных ассигнований, предусматриваемых в бюджете города на финансовое обеспечение расходных обязательств -328 350,95653 тыс. руб. (в том числе: </t>
    </r>
    <r>
      <rPr>
        <b/>
        <sz val="16"/>
        <rFont val="Times New Roman"/>
        <family val="1"/>
        <charset val="204"/>
      </rPr>
      <t>2022 год - 105 541,38807 тыс. руб.</t>
    </r>
    <r>
      <rPr>
        <sz val="16"/>
        <rFont val="Times New Roman"/>
        <family val="1"/>
        <charset val="204"/>
      </rPr>
      <t>, 2023 год -  105 541,38807 тыс. руб., 2024 год - 117 268,18039 тыс. руб.),</t>
    </r>
    <r>
      <rPr>
        <b/>
        <sz val="16"/>
        <rFont val="Times New Roman"/>
        <family val="1"/>
        <charset val="204"/>
      </rPr>
      <t xml:space="preserve"> уровень софинансирования 99%</t>
    </r>
    <r>
      <rPr>
        <sz val="16"/>
        <rFont val="Times New Roman"/>
        <family val="1"/>
        <charset val="204"/>
      </rPr>
      <t xml:space="preserve">. </t>
    </r>
    <r>
      <rPr>
        <b/>
        <sz val="16"/>
        <rFont val="Times New Roman"/>
        <family val="1"/>
        <charset val="204"/>
      </rPr>
      <t>Планируемый к достижению до 31.12.2024 результат:</t>
    </r>
    <r>
      <rPr>
        <sz val="16"/>
        <rFont val="Times New Roman"/>
        <family val="1"/>
        <charset val="204"/>
      </rPr>
      <t xml:space="preserve"> благоустройство 111 территорий города </t>
    </r>
    <r>
      <rPr>
        <i/>
        <sz val="16"/>
        <rFont val="Times New Roman"/>
        <family val="1"/>
        <charset val="204"/>
      </rPr>
      <t xml:space="preserve">(нарастающим итогом с 2019 года), </t>
    </r>
    <r>
      <rPr>
        <sz val="16"/>
        <rFont val="Times New Roman"/>
        <family val="1"/>
        <charset val="204"/>
      </rPr>
      <t>в том числе: до 31.12.2019 - 23 ед., до 31.12.2020 - 25 ед., до 31.12.2021 - 29 ед,</t>
    </r>
    <r>
      <rPr>
        <b/>
        <i/>
        <sz val="16"/>
        <rFont val="Times New Roman"/>
        <family val="1"/>
        <charset val="204"/>
      </rPr>
      <t xml:space="preserve"> </t>
    </r>
    <r>
      <rPr>
        <b/>
        <sz val="16"/>
        <rFont val="Times New Roman"/>
        <family val="1"/>
        <charset val="204"/>
      </rPr>
      <t>до 31.12.2022 - 16 ед.</t>
    </r>
    <r>
      <rPr>
        <sz val="16"/>
        <rFont val="Times New Roman"/>
        <family val="1"/>
        <charset val="204"/>
      </rPr>
      <t>, до 31.12.2023 - 10 ед., до 31.12.2024 - 8 ед. Показатели результативности использования субсидии: 1) Доля объема закупок оборудования, имеющего российское происхождение, в том числе оборудования, закупаемого при выполнении работ, в общем объеме оборудования, закупленного в рамках реализации мероприятий государственных (муниципальных) программ современной городской среды - 90%; 2) Доля граждан, принявших участие в решении вопросов развития городской среды, от общего количества граждан в возрасте от 14 лет, проживающих в муниципальных образованиях, на территориях которых реализуются проекты по созданию комфортной городской среды - 20%. В</t>
    </r>
    <r>
      <rPr>
        <b/>
        <sz val="16"/>
        <rFont val="Times New Roman"/>
        <family val="1"/>
        <charset val="204"/>
      </rPr>
      <t xml:space="preserve"> 2022 году</t>
    </r>
    <r>
      <rPr>
        <sz val="16"/>
        <rFont val="Times New Roman"/>
        <family val="1"/>
        <charset val="204"/>
      </rPr>
      <t xml:space="preserve"> планируется благоустройство </t>
    </r>
    <r>
      <rPr>
        <b/>
        <sz val="16"/>
        <rFont val="Times New Roman"/>
        <family val="1"/>
        <charset val="204"/>
      </rPr>
      <t>16 территорий города</t>
    </r>
    <r>
      <rPr>
        <sz val="16"/>
        <rFont val="Times New Roman"/>
        <family val="1"/>
        <charset val="204"/>
      </rPr>
      <t xml:space="preserve">, в том числе: </t>
    </r>
    <r>
      <rPr>
        <b/>
        <sz val="16"/>
        <rFont val="Times New Roman"/>
        <family val="1"/>
        <charset val="204"/>
      </rPr>
      <t>15 дворовых территорий</t>
    </r>
    <r>
      <rPr>
        <sz val="16"/>
        <rFont val="Times New Roman"/>
        <family val="1"/>
        <charset val="204"/>
      </rPr>
      <t xml:space="preserve"> города Благовещенска (по адресам: ул. Политехническая 88, ул. Шевченко 14, ул. Комсомольская 42, ул. Свободная 259, ул. Пионерская 46, ул. Горького 150 и 182, ул. Амурская 22, ул. Чайковского 33, ул. Садовая 53, ул. 50 лет Октября 142, 202 и 202/2, ул. Зейская 99, ул. Островского 251) и </t>
    </r>
    <r>
      <rPr>
        <b/>
        <sz val="16"/>
        <rFont val="Times New Roman"/>
        <family val="1"/>
        <charset val="204"/>
      </rPr>
      <t xml:space="preserve">1 общественной территории </t>
    </r>
    <r>
      <rPr>
        <sz val="16"/>
        <rFont val="Times New Roman"/>
        <family val="1"/>
        <charset val="204"/>
      </rPr>
      <t xml:space="preserve">(с. Плодопитомник, район озера). </t>
    </r>
    <r>
      <rPr>
        <b/>
        <sz val="16"/>
        <rFont val="Times New Roman"/>
        <family val="1"/>
        <charset val="204"/>
      </rPr>
      <t>МУ «ГУКС»</t>
    </r>
    <r>
      <rPr>
        <sz val="16"/>
        <rFont val="Times New Roman"/>
        <family val="1"/>
        <charset val="204"/>
      </rPr>
      <t xml:space="preserve"> на весь предусмотренный плановый объем финансирования в размере 89 411,6 тыс. руб. заключены 8 контрактов, в том числе: на выполнение работ по благоустройству </t>
    </r>
    <r>
      <rPr>
        <b/>
        <sz val="16"/>
        <rFont val="Times New Roman"/>
        <family val="1"/>
        <charset val="204"/>
      </rPr>
      <t>12 дворовых территорий</t>
    </r>
    <r>
      <rPr>
        <sz val="16"/>
        <rFont val="Times New Roman"/>
        <family val="1"/>
        <charset val="204"/>
      </rPr>
      <t xml:space="preserve"> многоквартирных жилых домов города Благовещенска - с ООО "Монолит" от 28.03.2022 №0049/2022 на сумму 11 074,3872 тыс. руб. (ул. Свободная, 259, ул. Комсомольская, 42, ул. Политехническая, 88, техническая готовность по м/к - 100%), с ООО "Монолит" от 28.03.2022  №0050/2022 на сумму 10 173,628 тыс. руб. (ул. Горького, 182, ул. Пионерская, 46, ул. Шевченко, 14, техническая готовность по м/к - 100%), с ООО "Мрагвал" от 18.07.2022 № 0282/2022 на сумму 10 420,76274 тыс. руб. (ул. Амурская 22, ул. Чайковского 33, техническая готовность по м/к - 100%) и с ИП Арутюнян А.А. от 18.07.2022 №0288/2022 на сумму 13 520,334 тыс. руб. (ул. 50 лет Октября 142, 202 и 202/2, ул. Садовая 53, техническая готовность по м/к - 100%); на выполнение работ по благоустройству </t>
    </r>
    <r>
      <rPr>
        <b/>
        <sz val="16"/>
        <rFont val="Times New Roman"/>
        <family val="1"/>
        <charset val="204"/>
      </rPr>
      <t>общественной территории в п. Плодопитомник</t>
    </r>
    <r>
      <rPr>
        <sz val="16"/>
        <rFont val="Times New Roman"/>
        <family val="1"/>
        <charset val="204"/>
      </rPr>
      <t xml:space="preserve"> с ООО "Мрагвал" от 28.03.2022 № 0054/2022 на сумму 42 665,43013 тыс. руб. (техническая готовность по м/к  - 100%), на выполнение работ по обустройству спортивной площадки в рамках благоустройства общественной территории в п. Плодопитомник с ООО "Мрагвал" от 09.09.2022 № 28/2022 на сумму 599,840 тыс. руб. (техническая готовность по м/к - 100%), на выполнение работ по благоустройству общественной территории в п. Плодопитомник </t>
    </r>
    <r>
      <rPr>
        <i/>
        <sz val="16"/>
        <rFont val="Times New Roman"/>
        <family val="1"/>
        <charset val="204"/>
      </rPr>
      <t>(устройство тропиночной сети, лестниц и работы по берегоукреплению озера)</t>
    </r>
    <r>
      <rPr>
        <sz val="16"/>
        <rFont val="Times New Roman"/>
        <family val="1"/>
        <charset val="204"/>
      </rPr>
      <t xml:space="preserve"> с ООО "Мрагвал" от 16.09.2022 № 28-1/2022 на сумму 446,815 тыс. руб. (техническая готовность по м/к - 100%), на выполнение работ по установке тренажеров в рамках благоустройства общественной территории в п. Плодопитомник с ООО "Благоустроитель" от 03.10.2022 № 35/2022 на сумму 510,411 тыс. руб. (техническая готовность по м/к - 100%). </t>
    </r>
    <r>
      <rPr>
        <b/>
        <sz val="16"/>
        <rFont val="Times New Roman"/>
        <family val="1"/>
        <charset val="204"/>
      </rPr>
      <t xml:space="preserve">Окончание выполнения работ по м/к - 31.08.2022 и 25.11.2022. </t>
    </r>
    <r>
      <rPr>
        <sz val="16"/>
        <rFont val="Times New Roman"/>
        <family val="1"/>
        <charset val="204"/>
      </rPr>
      <t xml:space="preserve">
</t>
    </r>
    <r>
      <rPr>
        <b/>
        <sz val="16"/>
        <rFont val="Times New Roman"/>
        <family val="1"/>
        <charset val="204"/>
      </rPr>
      <t xml:space="preserve">Управлением ЖКХ </t>
    </r>
    <r>
      <rPr>
        <sz val="16"/>
        <rFont val="Times New Roman"/>
        <family val="1"/>
        <charset val="204"/>
      </rPr>
      <t xml:space="preserve">на весь предусмотренный на 2022 год плановый объем финансирования в размере 16 129,78 тыс. руб. благоустроены </t>
    </r>
    <r>
      <rPr>
        <b/>
        <sz val="16"/>
        <rFont val="Times New Roman"/>
        <family val="1"/>
        <charset val="204"/>
      </rPr>
      <t>3 дворовые территории по ул. Зейская 99, ул. Горького 150 и ул. Островского 251</t>
    </r>
    <r>
      <rPr>
        <sz val="16"/>
        <rFont val="Times New Roman"/>
        <family val="1"/>
        <charset val="204"/>
      </rPr>
      <t xml:space="preserve">. Постановлением администрации города Благовещенска от 11.08.2022 № 4266 (в ред. от 15.09.2022 № 4886) утвержден Порядок предоставления субсидии управляющим компаниям на возмещение затрат, связанных с благоустройством дворовых территорий многоквартирных домов города Благовещенска, в соответствии с которым заключены соглашения от 23.09.2022 № 10-2022-080450 и № 10-2022-081658 с ООО «Евросервис» на благоустройство 2 дворовых территорий по ул. Зейская 99 и ул. Горького 150. На основании  постановления администрации города Благовещенска от 28.11.2022 № 6148 (в ред. от 05.12.2022 № 6286) "Об осуществлении закупки для обеспечения муниципальных нужд у единственного поставщика (подрядчика, исполнителя)" заключен муниципальный контракт от 07.12.2022 № 03-08/89 с ИП Умец А.Ю. на выполнение работ по благоустройству дворовой территории многоквартирного дома по ул. Островского 251.                                                                                                                                    
</t>
    </r>
  </si>
  <si>
    <r>
      <t xml:space="preserve">областной бюджет </t>
    </r>
    <r>
      <rPr>
        <b/>
        <i/>
        <sz val="16"/>
        <rFont val="Times New Roman"/>
        <family val="1"/>
        <charset val="204"/>
      </rPr>
      <t>(из них средства ГК - Фонд содействия реформированию ЖКХ - 416 244,7 тыс. руб.)</t>
    </r>
    <r>
      <rPr>
        <b/>
        <sz val="16"/>
        <rFont val="Times New Roman"/>
        <family val="1"/>
        <charset val="204"/>
      </rPr>
      <t xml:space="preserve">, </t>
    </r>
    <r>
      <rPr>
        <sz val="16"/>
        <rFont val="Times New Roman"/>
        <family val="1"/>
        <charset val="204"/>
      </rPr>
      <t>в том числе:</t>
    </r>
  </si>
  <si>
    <r>
      <rPr>
        <b/>
        <u/>
        <sz val="16"/>
        <rFont val="Times New Roman"/>
        <family val="1"/>
        <charset val="204"/>
      </rPr>
      <t xml:space="preserve">Освоение средств ОБ составляет 85% </t>
    </r>
    <r>
      <rPr>
        <b/>
        <i/>
        <u/>
        <sz val="16"/>
        <rFont val="Times New Roman"/>
        <family val="1"/>
        <charset val="204"/>
      </rPr>
      <t>(с учетом выполненных работ, частично профинансированных в 2021 году)</t>
    </r>
    <r>
      <rPr>
        <b/>
        <sz val="16"/>
        <rFont val="Times New Roman"/>
        <family val="1"/>
        <charset val="204"/>
      </rPr>
      <t xml:space="preserve">. </t>
    </r>
    <r>
      <rPr>
        <sz val="16"/>
        <rFont val="Times New Roman"/>
        <family val="1"/>
        <charset val="204"/>
      </rPr>
      <t xml:space="preserve">МУ «БГАЖЦ» именуемым как «Участник долевого строительства» заключены 3 муниципальных контракта на общую сумму 33 681 994,40 руб. </t>
    </r>
    <r>
      <rPr>
        <i/>
        <sz val="16"/>
        <rFont val="Times New Roman"/>
        <family val="1"/>
        <charset val="204"/>
      </rPr>
      <t>(от 07.05.2021 №Ф.2021.0132 на сумму 14 563 989,00 руб. и №Ф.2021.0133 на сумму 14 108 006,00 руб., от 26.07.2021 №Ф.2021.0288 на сумму 5 009 999,40 руб.)</t>
    </r>
    <r>
      <rPr>
        <sz val="16"/>
        <rFont val="Times New Roman"/>
        <family val="1"/>
        <charset val="204"/>
      </rPr>
      <t xml:space="preserve"> с АО Специализированный застройщик «Амурстрой» именуемым как «Застройщик» на </t>
    </r>
    <r>
      <rPr>
        <b/>
        <sz val="16"/>
        <rFont val="Times New Roman"/>
        <family val="1"/>
        <charset val="204"/>
      </rPr>
      <t xml:space="preserve">приобретение 13 жилых помещений (квартир) </t>
    </r>
    <r>
      <rPr>
        <sz val="16"/>
        <rFont val="Times New Roman"/>
        <family val="1"/>
        <charset val="204"/>
      </rPr>
      <t xml:space="preserve">путем участия в долевом строительстве для граждан, переселяемых из аварийного жилищного фонда, общей площадью (за исключением площади балконов, лоджий, веранд и террас) - 450,7 кв. м. </t>
    </r>
    <r>
      <rPr>
        <b/>
        <sz val="16"/>
        <rFont val="Times New Roman"/>
        <family val="1"/>
        <charset val="204"/>
      </rPr>
      <t>Планируемый срок завершения строительства многоквартирных домов, ввода их в эксплуатацию и передача жилых помещений: не позднее 01 декабря 2021 года</t>
    </r>
    <r>
      <rPr>
        <sz val="16"/>
        <rFont val="Times New Roman"/>
        <family val="1"/>
        <charset val="204"/>
      </rPr>
      <t xml:space="preserve"> </t>
    </r>
    <r>
      <rPr>
        <i/>
        <sz val="16"/>
        <rFont val="Times New Roman"/>
        <family val="1"/>
        <charset val="204"/>
      </rPr>
      <t>(не позднее 15 декабря 2021 года)</t>
    </r>
    <r>
      <rPr>
        <sz val="16"/>
        <rFont val="Times New Roman"/>
        <family val="1"/>
        <charset val="204"/>
      </rPr>
      <t xml:space="preserve">. Застройщик обязуется в предусмотренный Контрактом срок своими силами и (или) с привлечением других лиц построить (создать) многоквартирные дома по адресам: Амурская область, г.Благовещенск, </t>
    </r>
    <r>
      <rPr>
        <b/>
        <sz val="16"/>
        <rFont val="Times New Roman"/>
        <family val="1"/>
        <charset val="204"/>
      </rPr>
      <t>404 квартал, литер 3, литер 2,</t>
    </r>
    <r>
      <rPr>
        <sz val="16"/>
        <rFont val="Times New Roman"/>
        <family val="1"/>
        <charset val="204"/>
      </rPr>
      <t xml:space="preserve"> и после получения разрешения на ввод их в эксплуатацию передать Объекты долевого строительства (квартиры) Участнику долевого строительства в муниципальную собственность. В 2021 году застройщиком не исполнены обязательства в связи с отсутствием разрешения на ввод объекта в эксплуатацию, осуществлено частичное финансирование по муниципальным контрактам в размере 22 359 018,24 руб. В апреле 2022 года застройщиком переданы в муниципальную собственность Объекты долевого строительства (13 квартир) и осуществлено окончательное финансирование по муниципальным контрактам в размере 11 322 976,16 руб. 
Также МУ «БГАЖЦ» именуемым как «Заказчик» заключены 6 муниципальных контрактов на общую сумму 207 515 959,0 руб. </t>
    </r>
    <r>
      <rPr>
        <i/>
        <sz val="16"/>
        <rFont val="Times New Roman"/>
        <family val="1"/>
        <charset val="204"/>
      </rPr>
      <t>(от 18.06.2021 №Ф.2021.0204 на сумму 18 666 155,40 руб., № Ф.2021.0205 на сумму 25 008 864,00 руб., № Ф.2021.0206  на сумму  46 603 659,00 руб., № Ф.2021.0207 на сумму 48 824 871,00 руб.,  №Ф.2021.0209 на сумму 22  565 563,80 руб., №Ф.2021.0210  на сумму 45 846 845,80 руб.</t>
    </r>
    <r>
      <rPr>
        <sz val="16"/>
        <rFont val="Times New Roman"/>
        <family val="1"/>
        <charset val="204"/>
      </rPr>
      <t xml:space="preserve">) с АО Специализированный застройщик «Амурстрой» именуемым как «Поставщик» на приобретение благоустроенных </t>
    </r>
    <r>
      <rPr>
        <b/>
        <sz val="16"/>
        <rFont val="Times New Roman"/>
        <family val="1"/>
        <charset val="204"/>
      </rPr>
      <t>74 жилых квартир</t>
    </r>
    <r>
      <rPr>
        <sz val="16"/>
        <rFont val="Times New Roman"/>
        <family val="1"/>
        <charset val="204"/>
      </rPr>
      <t xml:space="preserve">, созданных в будущем по муниципальной программе «Обеспечение доступным и комфортным жильем населения города Благовещенска», общей площадью (за исключением площади балконов, лоджий, веранд и террас) – 2 674,1 кв.м. </t>
    </r>
    <r>
      <rPr>
        <b/>
        <sz val="16"/>
        <rFont val="Times New Roman"/>
        <family val="1"/>
        <charset val="204"/>
      </rPr>
      <t>Срок приобретения объектов недвижимости: с момента заключения контрактов до 16 декабря 2022 года.</t>
    </r>
    <r>
      <rPr>
        <sz val="16"/>
        <rFont val="Times New Roman"/>
        <family val="1"/>
        <charset val="204"/>
      </rPr>
      <t xml:space="preserve"> В 2021 году осуществлено авансирование по муниципальным контрактам в размере 103 799 125,5 руб.         За счет средств V этапа Программы 29.04.2022 объявлено 6 закупок на приобретение 29 благоустроенных жилых квартир, созданных в будущем, общей площадью не менее 1 168,7 кв. м на сумму 117 622 670,5 руб., но закупки были признаны несостоявшимися в связи с отсутствием заявок. Позднее, в июле повторно объявлены электронные процедуры и МУ «БГАЖЦ», именуемым как «Заказчик», заключены 7 муниципальных контрактов на общую сумму 123 986 898,0 руб.  (от 03.08.2022 №Ф.2022.0302 на сумму 19 891 746,00 руб., от 03.08.2022 №Ф.2022.0303 на сумму 18 353 394,00 руб., от 03.08.2022 №Ф.2022.0305 на сумму 19 752 867,00 руб., от 03.08.2022 №Ф.2022.0306 на сумму 19 752 867,00 руб., от 03.08.2022 №Ф.2022.0304 на сумму 19 581 939,00 руб., от 15.08.2022 №Ф.2022.0314 на сумму 15 575 814,00 руб., от 15.08.2022 №Ф.2022.0315 на сумму 11 078 271,00 руб.) с АО Специализированный застройщик «Амурстрой», именуемым как «Поставщик», на приобретение благоустроенных </t>
    </r>
    <r>
      <rPr>
        <b/>
        <sz val="16"/>
        <rFont val="Times New Roman"/>
        <family val="1"/>
        <charset val="204"/>
      </rPr>
      <t>29 жилых квартир, созданных в будущем</t>
    </r>
    <r>
      <rPr>
        <sz val="16"/>
        <rFont val="Times New Roman"/>
        <family val="1"/>
        <charset val="204"/>
      </rPr>
      <t xml:space="preserve"> по муниципальной программе «Обеспечение доступным и комфортным жильем населения города Благовещенска», общей площадью (за исключением площади балконов, лоджий, веранд и террас) – не менее 1 242,9 кв. м. </t>
    </r>
    <r>
      <rPr>
        <b/>
        <sz val="16"/>
        <rFont val="Times New Roman"/>
        <family val="1"/>
        <charset val="204"/>
      </rPr>
      <t xml:space="preserve">Срок приобретения объектов недвижимости: с момента заключения контрактов до 01 декабря 2023 года. </t>
    </r>
    <r>
      <rPr>
        <sz val="16"/>
        <rFont val="Times New Roman"/>
        <family val="1"/>
        <charset val="204"/>
      </rPr>
      <t>Осуществлено авансирование по муниципальным контрактам в размере 50% 22.09.2022. МУ «БГАЖЦ» именуемым как «Заказчик» заключен и оплачен муниципальный контракт от 10.06.2022 № Ф.2022.02.03 на сумму 4 916,51 тыс. руб. с АО Специализированный застройщик «Амурстрой» именуемым как «Поставщик» на приобретение 1 квартиры (общей площадью 48,7 кв.м.). По состоянию на 01.01.2023 количество граждан, переселяемых из аварийного жилищного фонда в результате приобретения жилых помещений, составило 188 человек, площадь расселенных аварийных домов в результате приобретения жилых помещений - 2,54 тыс. кв. м. в рамках III этапа.</t>
    </r>
  </si>
  <si>
    <r>
      <t xml:space="preserve">     областной бюджет (из них средства ГК - Фонд содействия реформированию ЖКХ - 283 223,1 тыс. руб.), </t>
    </r>
    <r>
      <rPr>
        <sz val="16"/>
        <rFont val="Times New Roman"/>
        <family val="1"/>
        <charset val="204"/>
      </rPr>
      <t>в том числе:</t>
    </r>
  </si>
  <si>
    <r>
      <rPr>
        <b/>
        <u/>
        <sz val="16"/>
        <rFont val="Times New Roman"/>
        <family val="1"/>
        <charset val="204"/>
      </rPr>
      <t xml:space="preserve">Освоение средств ОБ составляет 0%. </t>
    </r>
    <r>
      <rPr>
        <sz val="16"/>
        <rFont val="Times New Roman"/>
        <family val="1"/>
        <charset val="204"/>
      </rPr>
      <t xml:space="preserve"> Между муниципальным образованием городом Благовещенском  и министерством жилищно-коммунального хозяйства Амурской области в целях реализации регионального проекта Амурской области «Чистая вода» на территории города заключено </t>
    </r>
    <r>
      <rPr>
        <b/>
        <sz val="16"/>
        <rFont val="Times New Roman"/>
        <family val="1"/>
        <charset val="204"/>
      </rPr>
      <t>соглашение от 30.03.2022 № 01-39-4099</t>
    </r>
    <r>
      <rPr>
        <sz val="16"/>
        <rFont val="Times New Roman"/>
        <family val="1"/>
        <charset val="204"/>
      </rPr>
      <t xml:space="preserve"> о предоставлении </t>
    </r>
    <r>
      <rPr>
        <b/>
        <sz val="16"/>
        <rFont val="Times New Roman"/>
        <family val="1"/>
        <charset val="204"/>
      </rPr>
      <t>субсидии из областного бюджета в 2022 году</t>
    </r>
    <r>
      <rPr>
        <sz val="16"/>
        <rFont val="Times New Roman"/>
        <family val="1"/>
        <charset val="204"/>
      </rPr>
      <t xml:space="preserve"> на разработку проектно-сметной документации для строительства и реконструкции (модернизации) объектов питьевого водоснабжения  </t>
    </r>
    <r>
      <rPr>
        <b/>
        <sz val="16"/>
        <rFont val="Times New Roman"/>
        <family val="1"/>
        <charset val="204"/>
      </rPr>
      <t>на сумму не более 21 808,0 тыс. руб.</t>
    </r>
    <r>
      <rPr>
        <sz val="16"/>
        <rFont val="Times New Roman"/>
        <family val="1"/>
        <charset val="204"/>
      </rPr>
      <t xml:space="preserve"> от общего объема бюджетных ассигнований, предусматриваемых в бюджете города на финансовое обеспечение расходных обязательств - </t>
    </r>
    <r>
      <rPr>
        <b/>
        <sz val="16"/>
        <rFont val="Times New Roman"/>
        <family val="1"/>
        <charset val="204"/>
      </rPr>
      <t>23 200,0 тыс. руб.</t>
    </r>
    <r>
      <rPr>
        <sz val="16"/>
        <rFont val="Times New Roman"/>
        <family val="1"/>
        <charset val="204"/>
      </rPr>
      <t xml:space="preserve">, </t>
    </r>
    <r>
      <rPr>
        <b/>
        <sz val="16"/>
        <rFont val="Times New Roman"/>
        <family val="1"/>
        <charset val="204"/>
      </rPr>
      <t>уровень софинансирования 94%.</t>
    </r>
    <r>
      <rPr>
        <sz val="16"/>
        <rFont val="Times New Roman"/>
        <family val="1"/>
        <charset val="204"/>
      </rPr>
      <t xml:space="preserve"> </t>
    </r>
    <r>
      <rPr>
        <b/>
        <sz val="16"/>
        <rFont val="Times New Roman"/>
        <family val="1"/>
        <charset val="204"/>
      </rPr>
      <t xml:space="preserve">Планируемый к достижению в 2022 году результат: проект 1 шт. </t>
    </r>
    <r>
      <rPr>
        <sz val="16"/>
        <rFont val="Times New Roman"/>
        <family val="1"/>
        <charset val="204"/>
      </rPr>
      <t xml:space="preserve">В 2020 году муниципальным учреждением «Городское управление капитального строительства», выступающим от имени муниципального образования города Благовещенска («Заказчик»), заключен муниципальный контракт от 21.12.2020 №0404/2020 с ООО «Южный Проектный Институт» («Подрядчик») на </t>
    </r>
    <r>
      <rPr>
        <b/>
        <sz val="16"/>
        <rFont val="Times New Roman"/>
        <family val="1"/>
        <charset val="204"/>
      </rPr>
      <t>выполнение проектных и изыскательских работ по объекту «Строительство станции обезжелезивания с. Белогорье»</t>
    </r>
    <r>
      <rPr>
        <sz val="16"/>
        <rFont val="Times New Roman"/>
        <family val="1"/>
        <charset val="204"/>
      </rPr>
      <t xml:space="preserve"> на сумму 23 200,0 тыс. руб. Местоположение объекта: Амурская область, город Благовещенск, с. Белогорье, кварталы Б-15, Б-25. Результат выполнения работ по м/к: проектная документация и документ, содержащий результаты инженерных изысканий (геодезических, геологических, экологических, гидрометеорологических), а также положительное заключение государственной экспертизы проектной документации и результатов инженерных изысканий (в том числе сметы). </t>
    </r>
    <r>
      <rPr>
        <b/>
        <sz val="16"/>
        <rFont val="Times New Roman"/>
        <family val="1"/>
        <charset val="204"/>
      </rPr>
      <t>Срок выполнения работ по муниципальному контракту: до 20.12.2021.</t>
    </r>
    <r>
      <rPr>
        <sz val="16"/>
        <rFont val="Times New Roman"/>
        <family val="1"/>
        <charset val="204"/>
      </rPr>
      <t xml:space="preserve"> Нарушение срока выполнения работ в 2021 году обусловлено длительными сроками сбора исходных данных, согласования проекта планировки территории и проекта межевания территории с организациями, выдавшими технические условия, а также устранения проектной организацией замечаний, неоднократно выданных управлением архитектуры и градостроительства. Постановлением администрации города Благовещенска от 23.12.2021 № 5413 утверждён проект планировки территории и проект межевания территории части кварталов Б-15, Б-25 с. Белогорье города Благовещенска. </t>
    </r>
    <r>
      <rPr>
        <b/>
        <sz val="16"/>
        <rFont val="Times New Roman"/>
        <family val="1"/>
        <charset val="204"/>
      </rPr>
      <t>В 2022 году</t>
    </r>
    <r>
      <rPr>
        <sz val="16"/>
        <rFont val="Times New Roman"/>
        <family val="1"/>
        <charset val="204"/>
      </rPr>
      <t xml:space="preserve"> ООО «Южный Проектный Институт» 16.05.2022 направлен в адрес МУ «ГУКС» комплект проектной документации на рассмотрение и согласование. Между ГАУ «Амургосэкспертиза» и ООО «Южный Проектный Институт» заключен договор от 06.08.2022 на проведение государственной экспертизы проектной документации и результатов инженерных изысканий в срок до 04.10.2022. ГАУ «Амургосэкспертиза» 21.09.2022 и 26.09.2022 выданы замечания со сроками устранения до 23.09.2022 и 28.09.2022. В связи с ограниченными сроками устранения замечаний подрядчик 28.09.2022 направил письмо в ГАУ «Амургосэкспертиза» о продлении сроков проведения государственной экспертизы - срок продлен до 02.11.2022 (со сроком направления ответов на замечания до 09.10.2022). ООО «ЮПИ» откорректированная по замечаниям экспертизы проектная документация и ответы на замечания 08.10.2022 были направлены на рассмотрение в ГАУ «Амургосэкспертиза» (без раздела «Проект организации строительства», так как экспертизой по указанному разделу не выданы замечания). Несмотря на неоднократные обращения «Подрядчика» об очередном продлении сроков проведения госэкспертизы (от 12.10.2022 и от 17.10.2022), «Заказчиком» продление сроков не согласовано и ГАУ «Амургосэкспертиза» выдано отрицательное заключение государственной экспертизы от 01.11.2022 № 28-1-2-3-076724-2022. «Подрядчиком» ориентировочно 25.11.2022 планировалось повторно направить проектную документацию и результаты инженерных изысканий на государственную экспертизу за счёт собственных средств, но было направлено на согласование 01.12.2022 в адрес МУ «ГУКС» для загрузки в ГАУ «Амургосэкспертиза». «Заказчиком» 07.12.2022 выданы замечания «Подрядчику» по проектной документации, со сроком устранения - ориентировочно 23.12.2022. ГАУ «Амургосэкспертиза» 27.12.2022 в адрес ООО «ЮПИ» направлен на подпись договор на проведение государственной экспертизы. Договор ООО «ЮПИ» не подписан, так как будут вносится изменения в документацию по планировке территории, и не определен срок утверждения измененного проекта планировки территории. После уточнения срока утверждения документации по планировке территории договор будет подписан. МУ «ГУКС» в администрацию города Благовещенска 10.01.2023 направлено заявление о принятии решения о подготовке документации по внесению изменений в документацию по планировке территории. В соответствии с Постановлением Правительства РФ от 05.03.2007 № 145 «О порядке организации и проведения государственной экспертизы проектной документации и результатов инженерных изысканий» срок проведения государственной экспертизы проектной документации и результатов инженерных изысканий не должен превышать 42 рабочих дней.
</t>
    </r>
    <r>
      <rPr>
        <b/>
        <sz val="16"/>
        <rFont val="Times New Roman"/>
        <family val="1"/>
        <charset val="204"/>
      </rPr>
      <t xml:space="preserve">
</t>
    </r>
    <r>
      <rPr>
        <sz val="16"/>
        <rFont val="Times New Roman"/>
        <family val="1"/>
        <charset val="204"/>
      </rPr>
      <t xml:space="preserve">
</t>
    </r>
  </si>
  <si>
    <r>
      <t xml:space="preserve">4. Национальный проект «Безопасные качественные дороги» </t>
    </r>
    <r>
      <rPr>
        <i/>
        <sz val="16"/>
        <rFont val="Times New Roman"/>
        <family val="1"/>
        <charset val="204"/>
      </rPr>
      <t>(краткое наименование: «БКД»)</t>
    </r>
  </si>
  <si>
    <r>
      <t xml:space="preserve">Осуществление дорожной деятельности в рамках реализации национального проекта «Безопасные и качественные автомобильные дороги» (осуществление строительного контроля, авторского надзора) (КЦСР 02.1.R1.89000 областной бюджет, 02.1.R1.89001 городской бюджет), </t>
    </r>
    <r>
      <rPr>
        <b/>
        <sz val="16"/>
        <rFont val="Times New Roman"/>
        <family val="1"/>
        <charset val="204"/>
      </rPr>
      <t>всего</t>
    </r>
  </si>
  <si>
    <r>
      <rPr>
        <b/>
        <u/>
        <sz val="15.6"/>
        <rFont val="Times New Roman"/>
        <family val="1"/>
        <charset val="204"/>
      </rPr>
      <t xml:space="preserve">Освоение средств ОБ составляет 97,5% </t>
    </r>
    <r>
      <rPr>
        <b/>
        <i/>
        <u/>
        <sz val="15.6"/>
        <rFont val="Times New Roman"/>
        <family val="1"/>
        <charset val="204"/>
      </rPr>
      <t>(в том числе отработан аванс за 2021 год на сумму 97 944,9  тыс. руб. за счет средств ФБ и на сумму 22 868,4 тыс. руб. за счет средств ОБ (возврат аванса на сумму 5 007,4 тыс. руб.) - выполнены ремонтные работы по ул. Ленина от ул. Шевченко до ул. Мухина, по ул. Мухина от ул. Пролетарская до ул. Зейская и по Игнатьевское шоссе от "0" км в сторону ул. Мухина)</t>
    </r>
    <r>
      <rPr>
        <b/>
        <u/>
        <sz val="15.6"/>
        <rFont val="Times New Roman"/>
        <family val="1"/>
        <charset val="204"/>
      </rPr>
      <t xml:space="preserve">.  </t>
    </r>
    <r>
      <rPr>
        <sz val="15.6"/>
        <rFont val="Times New Roman"/>
        <family val="1"/>
        <charset val="204"/>
      </rPr>
      <t xml:space="preserve">Между администрацией города Благовещенска и министерством транспорта и дорожного хозяйства Амурской области в целях осуществления дорожной деятельности в рамках реализации национального проекта «БКД» заключено </t>
    </r>
    <r>
      <rPr>
        <b/>
        <sz val="15.6"/>
        <rFont val="Times New Roman"/>
        <family val="1"/>
        <charset val="204"/>
      </rPr>
      <t>соглашение от 29.04.2022 № 596-04/с</t>
    </r>
    <r>
      <rPr>
        <sz val="15.6"/>
        <rFont val="Times New Roman"/>
        <family val="1"/>
        <charset val="204"/>
      </rPr>
      <t xml:space="preserve"> </t>
    </r>
    <r>
      <rPr>
        <b/>
        <sz val="15.6"/>
        <rFont val="Times New Roman"/>
        <family val="1"/>
        <charset val="204"/>
      </rPr>
      <t>(дополнительные соглашения от 29.09.2022 № 596-04/д1, от 27.12.2022 № 596-04/Д2)</t>
    </r>
    <r>
      <rPr>
        <sz val="15.6"/>
        <rFont val="Times New Roman"/>
        <family val="1"/>
        <charset val="204"/>
      </rPr>
      <t xml:space="preserve"> о предоставлении </t>
    </r>
    <r>
      <rPr>
        <b/>
        <sz val="15.6"/>
        <rFont val="Times New Roman"/>
        <family val="1"/>
        <charset val="204"/>
      </rPr>
      <t>в 2022-2024 годах иного межбюджетного трансферта</t>
    </r>
    <r>
      <rPr>
        <sz val="15.6"/>
        <rFont val="Times New Roman"/>
        <family val="1"/>
        <charset val="204"/>
      </rPr>
      <t xml:space="preserve">, имеющего целевое назначение, на сумму 1 688 456,0 тыс. руб., в том числе: </t>
    </r>
    <r>
      <rPr>
        <b/>
        <sz val="15.6"/>
        <rFont val="Times New Roman"/>
        <family val="1"/>
        <charset val="204"/>
      </rPr>
      <t>2022 год - ‪688 456,0 тыс. руб.</t>
    </r>
    <r>
      <rPr>
        <sz val="15.6"/>
        <rFont val="Times New Roman"/>
        <family val="1"/>
        <charset val="204"/>
      </rPr>
      <t xml:space="preserve">, 2023 год - 500 000,0 тыс. руб., 2024 год - 500 000,0 тыс. руб. </t>
    </r>
    <r>
      <rPr>
        <b/>
        <sz val="15.6"/>
        <rFont val="Times New Roman"/>
        <family val="1"/>
        <charset val="204"/>
      </rPr>
      <t>(уровень софинансирования 100%)</t>
    </r>
    <r>
      <rPr>
        <sz val="15.6"/>
        <rFont val="Times New Roman"/>
        <family val="1"/>
        <charset val="204"/>
      </rPr>
      <t xml:space="preserve">. Иной межбюджетный трансферт используется для выполнения дорожных работ на следующих участках автомобильных дорог города Благовещенска: </t>
    </r>
    <r>
      <rPr>
        <b/>
        <sz val="15.6"/>
        <rFont val="Times New Roman"/>
        <family val="1"/>
        <charset val="204"/>
      </rPr>
      <t>в 2022 году: ремонт ул. Ленина (от ул. Театральная до ул. Шимановского и от ул. Шевченко до ул. Св. Иннокентия), капитальный ремонт ул. Мухина (от ул. Зейская до ул. Пролетарская), ремонт Игнатьевское шоссе (от «0» км в сторону ул. Мухина), ремонт ул. Горького (от ул. Театральная до ул. Лазо)</t>
    </r>
    <r>
      <rPr>
        <sz val="15.6"/>
        <rFont val="Times New Roman"/>
        <family val="1"/>
        <charset val="204"/>
      </rPr>
      <t xml:space="preserve">; в 2023 году: ремонт ул. Тенистая (от ул. Кузнечная до ул. Островского), ремонт ул. Ленина (от ул. Мухина до МАОУ Школа № 22 г. Благовещенска), ремонт ул. Театральная (от ул. Шафира до ул. Школьная), ремонт ул. Октябрьская (от ул. Мухина до ул. Артиллерийская), капитальный ремонт ул. Мухина (от ул. Зейская до ул. Пролетарская), реконструкция ул. Тепличная города Благовещенска, I этап; в 2024 году: ремонт ул. Театральная (от ул. Школьная в сторону ул. Строителей и от ул. Краснофлотская до ул. Горького), ремонт ул. Кольцевая (от ул. Театральная до Новотроицкое шоссе). </t>
    </r>
    <r>
      <rPr>
        <b/>
        <sz val="15.6"/>
        <rFont val="Times New Roman"/>
        <family val="1"/>
        <charset val="204"/>
      </rPr>
      <t>Планируемый к достижению до 01.12.2022 результат</t>
    </r>
    <r>
      <rPr>
        <sz val="15.6"/>
        <rFont val="Times New Roman"/>
        <family val="1"/>
        <charset val="204"/>
      </rPr>
      <t xml:space="preserve">: выполнение муниципальным образованием дорожных работ в соответствии с программой дорожной деятельности на текущий год  – 1 условная штука (до 31.12.2023 – 1 усл. шт., до 31.12.2024 – 1 усл. шт.). Заказчиком - муниципальным учреждением «Городское управление капитального строительства» (МУ «ГУКС») в 2021-2022 годах заключены </t>
    </r>
    <r>
      <rPr>
        <b/>
        <sz val="15.6"/>
        <rFont val="Times New Roman"/>
        <family val="1"/>
        <charset val="204"/>
      </rPr>
      <t>6 муниципальных контрактов на выполнение работ на автомобильных дорогах города Благовещенска</t>
    </r>
    <r>
      <rPr>
        <sz val="15.6"/>
        <rFont val="Times New Roman"/>
        <family val="1"/>
        <charset val="204"/>
      </rPr>
      <t xml:space="preserve">: 1) от 22.03.2021 № 0022/2021 с ООО «Сервер» на сумму 208 962,1 тыс. руб. на выполнение работ по ремонту автомобильной дороги по ул. Ленина от ул. Шевченко до ул. Мухина (1 этап, сроки выполнения работ: начало - в течении 10 дней после заключения, окончание - 20.12.2021), </t>
    </r>
    <r>
      <rPr>
        <b/>
        <sz val="15.6"/>
        <rFont val="Times New Roman"/>
        <family val="1"/>
        <charset val="204"/>
      </rPr>
      <t>от ул. Театральная до ул. Шимановского (2 этап</t>
    </r>
    <r>
      <rPr>
        <sz val="15.6"/>
        <rFont val="Times New Roman"/>
        <family val="1"/>
        <charset val="204"/>
      </rPr>
      <t>, сроки выполнения работ: начало - 17.01.2022, окончание - 31.10.2022)</t>
    </r>
    <r>
      <rPr>
        <b/>
        <i/>
        <sz val="15.6"/>
        <rFont val="Times New Roman"/>
        <family val="1"/>
        <charset val="204"/>
      </rPr>
      <t xml:space="preserve">, </t>
    </r>
    <r>
      <rPr>
        <b/>
        <sz val="15.6"/>
        <rFont val="Times New Roman"/>
        <family val="1"/>
        <charset val="204"/>
      </rPr>
      <t>техническая готовность по м/к – 100%</t>
    </r>
    <r>
      <rPr>
        <sz val="15.6"/>
        <rFont val="Times New Roman"/>
        <family val="1"/>
        <charset val="204"/>
      </rPr>
      <t xml:space="preserve">; 2) от 27.09.2021 № 0368/2021 с АО «Асфальт» на сумму 345 233,9 тыс. руб. на выполнение работ по капитальному ремонту автомобильной дороги по ул. Мухина от ул. Пролетарская до ул. Зейская, начало выполнения работ - 15.01.2022 и окончание  30.11.2022, в 2021 году оплачен аванс на сумму 99 558,2 тыс. руб., </t>
    </r>
    <r>
      <rPr>
        <b/>
        <sz val="15.6"/>
        <rFont val="Times New Roman"/>
        <family val="1"/>
        <charset val="204"/>
      </rPr>
      <t xml:space="preserve">техническая готовность по м/к – 100%, </t>
    </r>
    <r>
      <rPr>
        <sz val="15.6"/>
        <rFont val="Times New Roman"/>
        <family val="1"/>
        <charset val="204"/>
      </rPr>
      <t xml:space="preserve">но на основании обращения АО «Асфальт» от 28.12.2022 постановлением администрации города Благовещенска от 30.12.2022 № 6954 «Об изменении существенных условий муниципального контракта» принято решение о заключении в 2023 году дополнительного соглашения с целью </t>
    </r>
    <r>
      <rPr>
        <b/>
        <sz val="15.6"/>
        <rFont val="Times New Roman"/>
        <family val="1"/>
        <charset val="204"/>
      </rPr>
      <t>изменения срока окончания выполнения работ с «30.11.2022» на «30.06.2023» и цены контракта на 398 348,80511 тыс. руб.</t>
    </r>
    <r>
      <rPr>
        <sz val="15.6"/>
        <rFont val="Times New Roman"/>
        <family val="1"/>
        <charset val="204"/>
      </rPr>
      <t xml:space="preserve">;  3) от 23.12.2021 №0544/2021 с ООО «Сервер» на сумму 176 191,9 тыс. руб. на выполнение работ по ремонту автомобильной дороги по Игнатьевское шоссе от «0» км в сторону ул. Мухина, начало выполнения работ - 15.04.2022 и окончание 31.07.2022, в 2021 году оплачен аванс на сумму 1 177,4 тыс. руб., </t>
    </r>
    <r>
      <rPr>
        <b/>
        <sz val="15.6"/>
        <rFont val="Times New Roman"/>
        <family val="1"/>
        <charset val="204"/>
      </rPr>
      <t>техническая готовность по м/к – 100%</t>
    </r>
    <r>
      <rPr>
        <sz val="15.6"/>
        <rFont val="Times New Roman"/>
        <family val="1"/>
        <charset val="204"/>
      </rPr>
      <t xml:space="preserve">; 4) от 11.04.2022 № 0052/2022 с АО «Асфальт» на сумму 159 076,7 тыс. руб. на выполнение работ по ремонту автомобильной дороги по ул. Горького от ул. Театральная до ул. Лазо, начало выполнения работ - 01.05.2022 и окончание 25.11.2022, в мае 2022 года оплачен аванс на сумму 55 273,6 тыс. руб., </t>
    </r>
    <r>
      <rPr>
        <b/>
        <sz val="15.6"/>
        <rFont val="Times New Roman"/>
        <family val="1"/>
        <charset val="204"/>
      </rPr>
      <t>техническая готовность по м/к – 100%</t>
    </r>
    <r>
      <rPr>
        <sz val="15.6"/>
        <rFont val="Times New Roman"/>
        <family val="1"/>
        <charset val="204"/>
      </rPr>
      <t xml:space="preserve">; 5) от 05.09.2022 № 0328/2022 с ООО «Сервер» на сумму 54 370,9 тыс. руб.  на выполнение работ по ремонту автомобильных дорог: по ул. Театральная (от ул. Шафира до ул. Школьная) и по ул. Октябрьская (от ул. Мухина до ул. Артиллерийская), </t>
    </r>
    <r>
      <rPr>
        <b/>
        <sz val="15.6"/>
        <rFont val="Times New Roman"/>
        <family val="1"/>
        <charset val="204"/>
      </rPr>
      <t>начало выполнения работ - не позднее 15.05.2023 и окончание 31.08.2023, аванс необходимо оплатить не позднее 01.03.2023</t>
    </r>
    <r>
      <rPr>
        <sz val="15.6"/>
        <rFont val="Times New Roman"/>
        <family val="1"/>
        <charset val="204"/>
      </rPr>
      <t xml:space="preserve">; 6) от 23.09.2022 № 0353/2022 с АО «Асфальт» на сумму 223 044,8 тыс. руб. на выполнение работ по ремонту автомобильных дорог: по ул. Ленина (от ул. Мухина до МАОУ Школа № 22 г. Благовещенска) и по ул. Тенистая (от ул. Кузнечная до ул. Островского), </t>
    </r>
    <r>
      <rPr>
        <b/>
        <sz val="15.6"/>
        <rFont val="Times New Roman"/>
        <family val="1"/>
        <charset val="204"/>
      </rPr>
      <t>начало выполнения работ - не позднее 15.05.2023 и окончание 31.10.2023, в 2022 году оплачен аванс на сумму 39 789,0 тыс. руб</t>
    </r>
    <r>
      <rPr>
        <sz val="15.6"/>
        <rFont val="Times New Roman"/>
        <family val="1"/>
        <charset val="204"/>
      </rPr>
      <t xml:space="preserve">. На </t>
    </r>
    <r>
      <rPr>
        <b/>
        <sz val="15.6"/>
        <rFont val="Times New Roman"/>
        <family val="1"/>
        <charset val="204"/>
      </rPr>
      <t>средства городского бюджета</t>
    </r>
    <r>
      <rPr>
        <sz val="15.6"/>
        <rFont val="Times New Roman"/>
        <family val="1"/>
        <charset val="204"/>
      </rPr>
      <t xml:space="preserve"> МУ «ГУКС» заключены 4 муниципальных контракта: от 20.04.2022 №22/2022 с ООО «АБРИС» на сумму 453,047 тыс. руб. на выполнение работ по экспертно-лабораторному сопровождению ремонта автомобильной дороги по ул. Ленина от ул. Шевченко до пер. Св. Иннокентия, техническая готовность по м/к – 100%; от 27.04.2022 №18/2022 с ООО «ПРОГРЕСС-ДВ» на сумму 458,850 тыс. руб. для осуществления авторского надзора за выполнением работ по капитальному ремонту автомобильной дороги по ул. Мухина от ул. Пролетарская до ул. Зейская, техническая готовность по м/к – 100%; от 19.07.2022 № 0271/2022 с ООО «АБРИС» на сумму 7 962,1 тыс. руб. на выполнение работ по экспертно-лабораторному сопровождению объектов ремонта улично-дорожной сети г. Благовещенска в рамках реализации национального проекта «Безопасные и качественные автомобильные дороги», техническая готовность по м/к – 100%; от 08.09.2022 № 0356/2022 с ООО «АБРИС» на сумму 2 699,0 тыс. руб. на выполнение работ по экспертно-лабораторному сопровождению капитального ремонта автомобильной дороги по ул. Мухина (от ул. Пролетарская до ул. Зейская), в связи с неразрывной взаимосвязью исполнения данного контракта с контрактом от 27.09.2021 № 0368/2021 постановлением администрации города Благовещенска от 30.12.2022 № 6956 «Об изменении существенных условий муниципального контракта» принято решение о заключении дополнительного соглашения с целью корректировки срока окончания выполнения работ  - не позднее 30.06.2023, таким образом денежные средства в размере 2 699,0 тыс. руб. необходимы в 2023 году для завершения исполнения данного контракта. Остаток неосвоенных  средств обусловлен образовавшейся экономией по контрактам с ООО «АБРИС» от 20.04.2022 №22/2022, от 19.07.2022 № 0271/2022 и необходимостью оплаты в 2023 году контракта от 08.09.2022 № 0356/2022 с ООО «АБРИС» ввиду переноса срока окончания выполнения работ  - не позднее 30.06.2023.
</t>
    </r>
  </si>
  <si>
    <t>федеральный бюджет (отработка аванса за 2021 год)</t>
  </si>
  <si>
    <t>Информация о реализации муниципальным образованием городом Благовещенском мероприятий в рамках национальных проектов Российской Федерации за 2022 год</t>
  </si>
  <si>
    <r>
      <rPr>
        <b/>
        <u/>
        <sz val="16"/>
        <rFont val="Times New Roman"/>
        <family val="1"/>
        <charset val="204"/>
      </rPr>
      <t xml:space="preserve">Освоение средств ОБ составляет 74,4% </t>
    </r>
    <r>
      <rPr>
        <b/>
        <i/>
        <u/>
        <sz val="16"/>
        <rFont val="Times New Roman"/>
        <family val="1"/>
        <charset val="204"/>
      </rPr>
      <t>(с учетом выполненных работ, частично профинансированных в 2021 году)</t>
    </r>
    <r>
      <rPr>
        <b/>
        <u/>
        <sz val="16"/>
        <rFont val="Times New Roman"/>
        <family val="1"/>
        <charset val="204"/>
      </rPr>
      <t>.</t>
    </r>
    <r>
      <rPr>
        <sz val="16"/>
        <rFont val="Times New Roman"/>
        <family val="1"/>
        <charset val="204"/>
      </rPr>
      <t xml:space="preserve"> Между администрацией города Благовещенска и министерством жилищно-коммунального хозяйства Амурской области в целях реализации национального проекта «Жилье и городская среда» на территории муниципального образования города Благовещенска заключено</t>
    </r>
    <r>
      <rPr>
        <b/>
        <sz val="16"/>
        <rFont val="Times New Roman"/>
        <family val="1"/>
        <charset val="204"/>
      </rPr>
      <t xml:space="preserve"> соглашение от 01.01.2022 № 01-39-4053 </t>
    </r>
    <r>
      <rPr>
        <sz val="16"/>
        <rFont val="Times New Roman"/>
        <family val="1"/>
        <charset val="204"/>
      </rPr>
      <t xml:space="preserve">о предоставлении в 2022-2024 годах </t>
    </r>
    <r>
      <rPr>
        <b/>
        <sz val="16"/>
        <rFont val="Times New Roman"/>
        <family val="1"/>
        <charset val="204"/>
      </rPr>
      <t>субсидии</t>
    </r>
    <r>
      <rPr>
        <sz val="16"/>
        <rFont val="Times New Roman"/>
        <family val="1"/>
        <charset val="204"/>
      </rPr>
      <t xml:space="preserve"> </t>
    </r>
    <r>
      <rPr>
        <b/>
        <sz val="16"/>
        <rFont val="Times New Roman"/>
        <family val="1"/>
        <charset val="204"/>
      </rPr>
      <t>из областного бюджета</t>
    </r>
    <r>
      <rPr>
        <sz val="16"/>
        <rFont val="Times New Roman"/>
        <family val="1"/>
        <charset val="204"/>
      </rPr>
      <t xml:space="preserve"> </t>
    </r>
    <r>
      <rPr>
        <b/>
        <sz val="16"/>
        <rFont val="Times New Roman"/>
        <family val="1"/>
        <charset val="204"/>
      </rPr>
      <t xml:space="preserve">на реализацию V этапа (2023 - 1 марта 2024 года) </t>
    </r>
    <r>
      <rPr>
        <sz val="16"/>
        <rFont val="Times New Roman"/>
        <family val="1"/>
        <charset val="204"/>
      </rPr>
      <t>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(далее - Программа), на обеспечение мероприятий по переселению граждан из аварийного жилищного фонда,</t>
    </r>
    <r>
      <rPr>
        <b/>
        <sz val="16"/>
        <rFont val="Times New Roman"/>
        <family val="1"/>
        <charset val="204"/>
      </rPr>
      <t xml:space="preserve"> </t>
    </r>
    <r>
      <rPr>
        <sz val="16"/>
        <rFont val="Times New Roman"/>
        <family val="1"/>
        <charset val="204"/>
      </rPr>
      <t>в размере</t>
    </r>
    <r>
      <rPr>
        <b/>
        <sz val="16"/>
        <rFont val="Times New Roman"/>
        <family val="1"/>
        <charset val="204"/>
      </rPr>
      <t xml:space="preserve"> </t>
    </r>
    <r>
      <rPr>
        <sz val="16"/>
        <rFont val="Times New Roman"/>
        <family val="1"/>
        <charset val="204"/>
      </rPr>
      <t>296 997,598 тыс. руб.</t>
    </r>
    <r>
      <rPr>
        <b/>
        <sz val="16"/>
        <rFont val="Times New Roman"/>
        <family val="1"/>
        <charset val="204"/>
      </rPr>
      <t xml:space="preserve"> </t>
    </r>
    <r>
      <rPr>
        <sz val="16"/>
        <rFont val="Times New Roman"/>
        <family val="1"/>
        <charset val="204"/>
      </rPr>
      <t>(в том числе:</t>
    </r>
    <r>
      <rPr>
        <b/>
        <sz val="16"/>
        <rFont val="Times New Roman"/>
        <family val="1"/>
        <charset val="204"/>
      </rPr>
      <t xml:space="preserve"> в 2022 году</t>
    </r>
    <r>
      <rPr>
        <sz val="16"/>
        <rFont val="Times New Roman"/>
        <family val="1"/>
        <charset val="204"/>
      </rPr>
      <t xml:space="preserve"> - </t>
    </r>
    <r>
      <rPr>
        <b/>
        <sz val="16"/>
        <rFont val="Times New Roman"/>
        <family val="1"/>
        <charset val="204"/>
      </rPr>
      <t xml:space="preserve">290 717,605 тыс. руб., </t>
    </r>
    <r>
      <rPr>
        <sz val="16"/>
        <rFont val="Times New Roman"/>
        <family val="1"/>
        <charset val="204"/>
      </rPr>
      <t>в 2023 году</t>
    </r>
    <r>
      <rPr>
        <b/>
        <sz val="16"/>
        <rFont val="Times New Roman"/>
        <family val="1"/>
        <charset val="204"/>
      </rPr>
      <t xml:space="preserve"> - </t>
    </r>
    <r>
      <rPr>
        <sz val="16"/>
        <rFont val="Times New Roman"/>
        <family val="1"/>
        <charset val="204"/>
      </rPr>
      <t>6 279,993 тыс. руб.) от общего объема бюджетных ассигнований, предусматриваемых в бюджете города на финансовое обеспечение расходных обязательств -299 997,574 тыс. руб. (в том числе:</t>
    </r>
    <r>
      <rPr>
        <b/>
        <sz val="16"/>
        <rFont val="Times New Roman"/>
        <family val="1"/>
        <charset val="204"/>
      </rPr>
      <t xml:space="preserve"> в 2022 году - 293 717,581 тыс. руб.</t>
    </r>
    <r>
      <rPr>
        <sz val="16"/>
        <rFont val="Times New Roman"/>
        <family val="1"/>
        <charset val="204"/>
      </rPr>
      <t>, в 2023 году - 6 279,993 тыс. руб.)</t>
    </r>
    <r>
      <rPr>
        <b/>
        <sz val="16"/>
        <rFont val="Times New Roman"/>
        <family val="1"/>
        <charset val="204"/>
      </rPr>
      <t>, уровень софинансирования 99%</t>
    </r>
    <r>
      <rPr>
        <sz val="16"/>
        <rFont val="Times New Roman"/>
        <family val="1"/>
        <charset val="204"/>
      </rPr>
      <t xml:space="preserve">. </t>
    </r>
    <r>
      <rPr>
        <b/>
        <sz val="16"/>
        <rFont val="Times New Roman"/>
        <family val="1"/>
        <charset val="204"/>
      </rPr>
      <t xml:space="preserve">Планируемый к достижению до 1 марта 2024 года результат (целевой показатель): </t>
    </r>
    <r>
      <rPr>
        <sz val="16"/>
        <rFont val="Times New Roman"/>
        <family val="1"/>
        <charset val="204"/>
      </rPr>
      <t xml:space="preserve">площадь аварийного жилищного фонда, из которого подлежат переселению граждане по V этапу Программы и на который доводится субсидия, составляет </t>
    </r>
    <r>
      <rPr>
        <b/>
        <sz val="16"/>
        <rFont val="Times New Roman"/>
        <family val="1"/>
        <charset val="204"/>
      </rPr>
      <t xml:space="preserve">не менее 3 717,19  кв. м - 100%. </t>
    </r>
    <r>
      <rPr>
        <sz val="16"/>
        <rFont val="Times New Roman"/>
        <family val="1"/>
        <charset val="204"/>
      </rPr>
      <t>Стороны при выполнении условий соглашения исходят из того, что заключение муниципальных контрактов, соглашений, договоров об изъятии жилых помещений у собственников в аварийных многоквартирных домах (далее – муниципальные контракты) осуществляется на</t>
    </r>
    <r>
      <rPr>
        <b/>
        <sz val="16"/>
        <rFont val="Times New Roman"/>
        <family val="1"/>
        <charset val="204"/>
      </rPr>
      <t xml:space="preserve"> приобретение жилых помещений</t>
    </r>
    <r>
      <rPr>
        <sz val="16"/>
        <rFont val="Times New Roman"/>
        <family val="1"/>
        <charset val="204"/>
      </rPr>
      <t xml:space="preserve"> в многоквартирных домах (в том числе в многоквартирных домах, строительство которых не завершено, включая многоквартирные дома, строящиеся (создаваемые) с привлечением денежных средств граждан и (или) юридических лиц) или в домах, указанных в пункте 2 части 2 статьи 49 Градостроительного кодекса РФ, на </t>
    </r>
    <r>
      <rPr>
        <b/>
        <sz val="16"/>
        <rFont val="Times New Roman"/>
        <family val="1"/>
        <charset val="204"/>
      </rPr>
      <t>строительство</t>
    </r>
    <r>
      <rPr>
        <sz val="16"/>
        <rFont val="Times New Roman"/>
        <family val="1"/>
        <charset val="204"/>
      </rPr>
      <t xml:space="preserve"> таких домов, а также на </t>
    </r>
    <r>
      <rPr>
        <b/>
        <sz val="16"/>
        <rFont val="Times New Roman"/>
        <family val="1"/>
        <charset val="204"/>
      </rPr>
      <t>выплату</t>
    </r>
    <r>
      <rPr>
        <sz val="16"/>
        <rFont val="Times New Roman"/>
        <family val="1"/>
        <charset val="204"/>
      </rPr>
      <t xml:space="preserve"> лицам, в чьей собственности находятся жилые помещения, входящие в аварийный жилищный фонд,</t>
    </r>
    <r>
      <rPr>
        <b/>
        <sz val="16"/>
        <rFont val="Times New Roman"/>
        <family val="1"/>
        <charset val="204"/>
      </rPr>
      <t xml:space="preserve"> возмещения</t>
    </r>
    <r>
      <rPr>
        <sz val="16"/>
        <rFont val="Times New Roman"/>
        <family val="1"/>
        <charset val="204"/>
      </rPr>
      <t xml:space="preserve"> за изымаемые жилые помещения в соответствии со статьей 32 Жилищного кодекса РФ, в целях реализации V этапа Программы и переселения граждан из аварийного жилищного фонда, признанного таковым до 01.01.2017 и включенного в Программу. Расходные обязательства муниципального образования, в целях софинансирования которых предоставляется Субсидия, установлены постановлением администрации города Благовещенска  Амурской области от 05.04.2013 № 1727 «Об утверждении муниципальной адресной программы «Переселение граждан из аварийного жилищного фонда на территории города Благовещенска в 2013 - 2025 годах». Муниципальное образование обязуется обеспечить переселение граждан из аварийного жилищного фонда и оформление в муниципальную собственность предоставляемых жилых помещений. </t>
    </r>
    <r>
      <rPr>
        <b/>
        <sz val="16"/>
        <rFont val="Times New Roman"/>
        <family val="1"/>
        <charset val="204"/>
      </rPr>
      <t>До 20.12.2022</t>
    </r>
    <r>
      <rPr>
        <sz val="16"/>
        <rFont val="Times New Roman"/>
        <family val="1"/>
        <charset val="204"/>
      </rPr>
      <t xml:space="preserve"> обеспечить заключение муниципальных контрактов для расселения не менее 90 % и </t>
    </r>
    <r>
      <rPr>
        <b/>
        <sz val="16"/>
        <rFont val="Times New Roman"/>
        <family val="1"/>
        <charset val="204"/>
      </rPr>
      <t xml:space="preserve">до 01.06.2023 </t>
    </r>
    <r>
      <rPr>
        <sz val="16"/>
        <rFont val="Times New Roman"/>
        <family val="1"/>
        <charset val="204"/>
      </rPr>
      <t xml:space="preserve">не менее 100 % аварийного жилищного фонда от общего объема бюджетных ассигнований.                             Также, до города Благовещенска </t>
    </r>
    <r>
      <rPr>
        <b/>
        <sz val="16"/>
        <rFont val="Times New Roman"/>
        <family val="1"/>
        <charset val="204"/>
      </rPr>
      <t xml:space="preserve">доведены остатки неиспользованных в 2021 году объемов финансирования в размере 134 501,0 тыс. руб. </t>
    </r>
    <r>
      <rPr>
        <sz val="16"/>
        <rFont val="Times New Roman"/>
        <family val="1"/>
        <charset val="204"/>
      </rPr>
      <t xml:space="preserve">в рамках заключенного </t>
    </r>
    <r>
      <rPr>
        <b/>
        <sz val="16"/>
        <rFont val="Times New Roman"/>
        <family val="1"/>
        <charset val="204"/>
      </rPr>
      <t>соглашения от 06.05.2020 № 4/2</t>
    </r>
    <r>
      <rPr>
        <sz val="16"/>
        <rFont val="Times New Roman"/>
        <family val="1"/>
        <charset val="204"/>
      </rPr>
      <t xml:space="preserve"> (дополнительные соглашения от 11.03.2021 № 01-39-3595, от 05.04.2021 № 01-39-3680, от 19.05.2021 № 01-39-3793, от 30.12.2021 № 01-39-4018 и от 15.03.2022 № 01-39-4076) о направлении в 2020-2022 годах в бюджет муниципального образования субсидии из областного бюджета </t>
    </r>
    <r>
      <rPr>
        <b/>
        <sz val="16"/>
        <rFont val="Times New Roman"/>
        <family val="1"/>
        <charset val="204"/>
      </rPr>
      <t>на реализацию III этапа (2021 - 2022 гг.)</t>
    </r>
    <r>
      <rPr>
        <sz val="16"/>
        <rFont val="Times New Roman"/>
        <family val="1"/>
        <charset val="204"/>
      </rPr>
      <t xml:space="preserve"> Программы. </t>
    </r>
    <r>
      <rPr>
        <b/>
        <sz val="16"/>
        <rFont val="Times New Roman"/>
        <family val="1"/>
        <charset val="204"/>
      </rPr>
      <t xml:space="preserve">Планируемый к достижению целевой показатель: </t>
    </r>
    <r>
      <rPr>
        <sz val="16"/>
        <rFont val="Times New Roman"/>
        <family val="1"/>
        <charset val="204"/>
      </rPr>
      <t xml:space="preserve">площадь аварийного жилищного фонда, из которого подлежат переселению граждане по III этапу Программы и на который доводится субсидия, составляет </t>
    </r>
    <r>
      <rPr>
        <b/>
        <sz val="16"/>
        <rFont val="Times New Roman"/>
        <family val="1"/>
        <charset val="204"/>
      </rPr>
      <t xml:space="preserve">не менее 4 621,79 кв. м. - 100%.  </t>
    </r>
    <r>
      <rPr>
        <sz val="16"/>
        <rFont val="Times New Roman"/>
        <family val="1"/>
        <charset val="204"/>
      </rPr>
      <t>По состоянию на 01.01.2023 количество граждан, переселяемых из аварийного жилищного фонда, составило 231 человек, площадь расселенных аварийных домов  - 3,23 тыс. кв. м. в рамках III и V этапов.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</si>
</sst>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2" x14ac:knownFonts="1">
    <font>
      <sz val="11"/>
      <color theme="1"/>
      <name val="Calibri"/>
      <family val="2"/>
      <scheme val="minor"/>
    </font>
    <font>
      <sz val="11"/>
      <color theme="1"/>
      <name val="Calibri"/>
      <family val="2"/>
      <charset val="204"/>
      <scheme val="minor"/>
    </font>
    <font>
      <sz val="12"/>
      <name val="Times New Roman"/>
      <family val="1"/>
      <charset val="204"/>
    </font>
    <font>
      <b/>
      <sz val="14"/>
      <name val="Times New Roman"/>
      <family val="1"/>
      <charset val="204"/>
    </font>
    <font>
      <sz val="12"/>
      <name val="Calibri"/>
      <family val="2"/>
    </font>
    <font>
      <sz val="14"/>
      <name val="Times New Roman"/>
      <family val="1"/>
      <charset val="204"/>
    </font>
    <font>
      <i/>
      <sz val="12"/>
      <name val="Calibri"/>
      <family val="2"/>
    </font>
    <font>
      <b/>
      <i/>
      <sz val="12"/>
      <name val="Calibri"/>
      <family val="2"/>
    </font>
    <font>
      <b/>
      <sz val="12"/>
      <name val="Calibri"/>
      <family val="2"/>
    </font>
    <font>
      <sz val="14"/>
      <name val="Calibri"/>
      <family val="2"/>
      <scheme val="minor"/>
    </font>
    <font>
      <i/>
      <sz val="14"/>
      <name val="Times New Roman"/>
      <family val="1"/>
      <charset val="204"/>
    </font>
    <font>
      <sz val="14"/>
      <name val="Calibri"/>
      <family val="2"/>
    </font>
    <font>
      <sz val="12"/>
      <color theme="1"/>
      <name val="Times New Roman"/>
      <family val="2"/>
      <charset val="204"/>
    </font>
    <font>
      <sz val="10"/>
      <name val="Arial Cyr"/>
      <charset val="204"/>
    </font>
    <font>
      <sz val="9"/>
      <color indexed="81"/>
      <name val="Tahoma"/>
      <family val="2"/>
      <charset val="204"/>
    </font>
    <font>
      <b/>
      <sz val="9"/>
      <color indexed="81"/>
      <name val="Tahoma"/>
      <family val="2"/>
      <charset val="204"/>
    </font>
    <font>
      <sz val="16"/>
      <name val="Times New Roman"/>
      <family val="1"/>
      <charset val="204"/>
    </font>
    <font>
      <b/>
      <sz val="16"/>
      <name val="Times New Roman"/>
      <family val="1"/>
      <charset val="204"/>
    </font>
    <font>
      <i/>
      <sz val="16"/>
      <name val="Times New Roman"/>
      <family val="1"/>
      <charset val="204"/>
    </font>
    <font>
      <b/>
      <i/>
      <sz val="16"/>
      <name val="Times New Roman"/>
      <family val="1"/>
      <charset val="204"/>
    </font>
    <font>
      <b/>
      <sz val="22"/>
      <name val="Times New Roman"/>
      <family val="1"/>
      <charset val="204"/>
    </font>
    <font>
      <b/>
      <sz val="22"/>
      <name val="Calibri"/>
      <family val="2"/>
    </font>
    <font>
      <sz val="19"/>
      <name val="Times New Roman"/>
      <family val="1"/>
      <charset val="204"/>
    </font>
    <font>
      <b/>
      <sz val="19"/>
      <name val="Times New Roman"/>
      <family val="1"/>
      <charset val="204"/>
    </font>
    <font>
      <b/>
      <sz val="16"/>
      <name val="Calibri"/>
      <family val="2"/>
      <scheme val="minor"/>
    </font>
    <font>
      <sz val="16"/>
      <name val="Calibri"/>
      <family val="2"/>
    </font>
    <font>
      <b/>
      <u/>
      <sz val="16"/>
      <name val="Times New Roman"/>
      <family val="1"/>
      <charset val="204"/>
    </font>
    <font>
      <sz val="16"/>
      <name val="Calibri"/>
      <family val="2"/>
      <scheme val="minor"/>
    </font>
    <font>
      <i/>
      <sz val="24"/>
      <name val="Times New Roman"/>
      <family val="1"/>
      <charset val="204"/>
    </font>
    <font>
      <b/>
      <u/>
      <sz val="19"/>
      <name val="Times New Roman"/>
      <family val="1"/>
      <charset val="204"/>
    </font>
    <font>
      <sz val="19"/>
      <name val="Calibri"/>
      <family val="2"/>
      <scheme val="minor"/>
    </font>
    <font>
      <sz val="15.6"/>
      <name val="Times New Roman"/>
      <family val="1"/>
      <charset val="204"/>
    </font>
    <font>
      <b/>
      <u/>
      <sz val="15.6"/>
      <name val="Times New Roman"/>
      <family val="1"/>
      <charset val="204"/>
    </font>
    <font>
      <b/>
      <sz val="15.6"/>
      <name val="Times New Roman"/>
      <family val="1"/>
      <charset val="204"/>
    </font>
    <font>
      <sz val="15.6"/>
      <name val="Calibri"/>
      <family val="2"/>
      <scheme val="minor"/>
    </font>
    <font>
      <sz val="21"/>
      <name val="Times New Roman"/>
      <family val="1"/>
      <charset val="204"/>
    </font>
    <font>
      <b/>
      <sz val="21"/>
      <name val="Times New Roman"/>
      <family val="1"/>
      <charset val="204"/>
    </font>
    <font>
      <i/>
      <sz val="21"/>
      <name val="Times New Roman"/>
      <family val="1"/>
      <charset val="204"/>
    </font>
    <font>
      <b/>
      <i/>
      <sz val="14"/>
      <name val="Times New Roman"/>
      <family val="1"/>
      <charset val="204"/>
    </font>
    <font>
      <b/>
      <i/>
      <u/>
      <sz val="16"/>
      <name val="Times New Roman"/>
      <family val="1"/>
      <charset val="204"/>
    </font>
    <font>
      <b/>
      <i/>
      <u/>
      <sz val="15.6"/>
      <name val="Times New Roman"/>
      <family val="1"/>
      <charset val="204"/>
    </font>
    <font>
      <sz val="20"/>
      <name val="Calibri"/>
      <family val="2"/>
    </font>
    <font>
      <sz val="22"/>
      <name val="Calibri"/>
      <family val="2"/>
    </font>
    <font>
      <b/>
      <sz val="16"/>
      <name val="Calibri"/>
      <family val="2"/>
    </font>
    <font>
      <b/>
      <sz val="12"/>
      <name val="Calibri"/>
      <family val="2"/>
      <charset val="204"/>
    </font>
    <font>
      <b/>
      <sz val="26"/>
      <name val="Calibri"/>
      <family val="2"/>
      <charset val="204"/>
    </font>
    <font>
      <sz val="22"/>
      <name val="Calibri"/>
      <family val="2"/>
      <charset val="204"/>
    </font>
    <font>
      <b/>
      <i/>
      <sz val="15.6"/>
      <name val="Times New Roman"/>
      <family val="1"/>
      <charset val="204"/>
    </font>
    <font>
      <b/>
      <i/>
      <sz val="16"/>
      <name val="Calibri"/>
      <family val="2"/>
    </font>
    <font>
      <b/>
      <sz val="18"/>
      <name val="Calibri"/>
      <family val="2"/>
      <charset val="204"/>
    </font>
    <font>
      <sz val="18"/>
      <name val="Calibri"/>
      <family val="2"/>
    </font>
    <font>
      <b/>
      <sz val="12"/>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xf numFmtId="0" fontId="12" fillId="0" borderId="0"/>
    <xf numFmtId="0" fontId="12" fillId="0" borderId="0"/>
    <xf numFmtId="0" fontId="13" fillId="0" borderId="0"/>
    <xf numFmtId="0" fontId="1" fillId="0" borderId="0"/>
    <xf numFmtId="0" fontId="13" fillId="0" borderId="0"/>
    <xf numFmtId="0" fontId="13" fillId="0" borderId="0"/>
  </cellStyleXfs>
  <cellXfs count="258">
    <xf numFmtId="0" fontId="0" fillId="0" borderId="0" xfId="0"/>
    <xf numFmtId="0" fontId="4" fillId="0" borderId="0" xfId="0" applyFont="1" applyFill="1"/>
    <xf numFmtId="0" fontId="2" fillId="2" borderId="0" xfId="0" applyFont="1" applyFill="1" applyAlignment="1">
      <alignment horizontal="right"/>
    </xf>
    <xf numFmtId="0" fontId="6" fillId="0" borderId="0" xfId="0" applyFont="1" applyFill="1" applyAlignment="1">
      <alignment horizontal="right"/>
    </xf>
    <xf numFmtId="0" fontId="4" fillId="2" borderId="0" xfId="0" applyFont="1" applyFill="1"/>
    <xf numFmtId="0" fontId="4" fillId="2" borderId="0" xfId="0" applyFont="1" applyFill="1" applyAlignment="1">
      <alignment horizontal="left"/>
    </xf>
    <xf numFmtId="0" fontId="6" fillId="0" borderId="0" xfId="0" applyFont="1" applyFill="1"/>
    <xf numFmtId="0" fontId="7" fillId="2" borderId="0" xfId="0" applyFont="1" applyFill="1"/>
    <xf numFmtId="0" fontId="4" fillId="0" borderId="0" xfId="0" applyFont="1" applyFill="1" applyAlignment="1">
      <alignment horizontal="center"/>
    </xf>
    <xf numFmtId="0" fontId="4" fillId="0" borderId="0" xfId="0" applyFont="1" applyFill="1" applyAlignment="1">
      <alignment horizontal="right"/>
    </xf>
    <xf numFmtId="0" fontId="11" fillId="0" borderId="1" xfId="0" applyFont="1" applyFill="1" applyBorder="1"/>
    <xf numFmtId="0" fontId="8" fillId="2" borderId="0" xfId="0" applyFont="1" applyFill="1"/>
    <xf numFmtId="0" fontId="3" fillId="0"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164" fontId="10" fillId="2" borderId="1" xfId="0" applyNumberFormat="1" applyFont="1" applyFill="1" applyBorder="1" applyAlignment="1">
      <alignment horizontal="center" vertical="top" wrapText="1"/>
    </xf>
    <xf numFmtId="0" fontId="6" fillId="2" borderId="0" xfId="0" applyFont="1" applyFill="1"/>
    <xf numFmtId="0" fontId="4" fillId="5" borderId="0" xfId="0" applyFont="1" applyFill="1" applyAlignment="1">
      <alignment horizontal="center"/>
    </xf>
    <xf numFmtId="0" fontId="4" fillId="6" borderId="0" xfId="0" applyFont="1" applyFill="1" applyAlignment="1">
      <alignment horizontal="center"/>
    </xf>
    <xf numFmtId="0" fontId="2" fillId="7" borderId="1" xfId="0" applyFont="1" applyFill="1" applyBorder="1" applyAlignment="1">
      <alignment horizontal="center" vertical="top" wrapText="1"/>
    </xf>
    <xf numFmtId="0" fontId="4" fillId="7" borderId="0" xfId="0" applyFont="1" applyFill="1"/>
    <xf numFmtId="0" fontId="4" fillId="4" borderId="0" xfId="0" applyFont="1" applyFill="1" applyAlignment="1">
      <alignment horizontal="left"/>
    </xf>
    <xf numFmtId="0" fontId="6" fillId="2" borderId="0" xfId="0" applyFont="1" applyFill="1" applyAlignment="1">
      <alignment horizontal="right"/>
    </xf>
    <xf numFmtId="0" fontId="4" fillId="0" borderId="0" xfId="0" applyFont="1" applyFill="1" applyAlignment="1">
      <alignment vertical="center"/>
    </xf>
    <xf numFmtId="0" fontId="4" fillId="4" borderId="0" xfId="0" applyFont="1" applyFill="1" applyBorder="1"/>
    <xf numFmtId="164" fontId="3" fillId="7" borderId="1" xfId="0" applyNumberFormat="1" applyFont="1" applyFill="1" applyBorder="1" applyAlignment="1">
      <alignment horizontal="center" vertical="top" wrapText="1"/>
    </xf>
    <xf numFmtId="164" fontId="5" fillId="7" borderId="1" xfId="0" applyNumberFormat="1" applyFont="1" applyFill="1" applyBorder="1" applyAlignment="1">
      <alignment horizontal="center" vertical="top" wrapText="1"/>
    </xf>
    <xf numFmtId="164" fontId="17"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0" fontId="21" fillId="0" borderId="0" xfId="0" applyFont="1" applyFill="1"/>
    <xf numFmtId="0" fontId="17" fillId="2" borderId="1" xfId="0" applyFont="1" applyFill="1" applyBorder="1" applyAlignment="1">
      <alignment horizontal="right" vertical="center" wrapText="1"/>
    </xf>
    <xf numFmtId="0" fontId="16" fillId="2" borderId="1" xfId="0" applyFont="1" applyFill="1" applyBorder="1" applyAlignment="1">
      <alignment horizontal="right" vertical="center" wrapText="1"/>
    </xf>
    <xf numFmtId="0" fontId="16"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164" fontId="16" fillId="2" borderId="1" xfId="0" applyNumberFormat="1" applyFont="1" applyFill="1" applyBorder="1" applyAlignment="1">
      <alignment horizontal="center" vertical="top" wrapText="1"/>
    </xf>
    <xf numFmtId="0" fontId="17" fillId="0" borderId="1" xfId="0" applyFont="1" applyFill="1" applyBorder="1" applyAlignment="1">
      <alignment horizontal="right" vertical="center" wrapText="1"/>
    </xf>
    <xf numFmtId="0" fontId="16" fillId="0" borderId="1" xfId="0" applyFont="1" applyFill="1" applyBorder="1" applyAlignment="1">
      <alignment horizontal="right" vertical="center" wrapText="1"/>
    </xf>
    <xf numFmtId="0" fontId="16" fillId="4" borderId="1" xfId="0" applyFont="1" applyFill="1" applyBorder="1" applyAlignment="1">
      <alignment horizontal="center" vertical="top" wrapText="1"/>
    </xf>
    <xf numFmtId="0" fontId="17" fillId="0" borderId="1" xfId="0" applyFont="1" applyFill="1" applyBorder="1" applyAlignment="1">
      <alignment horizontal="right" vertical="top" wrapText="1"/>
    </xf>
    <xf numFmtId="0" fontId="16" fillId="0" borderId="1" xfId="0" applyFont="1" applyFill="1" applyBorder="1" applyAlignment="1">
      <alignment horizontal="center" vertical="top" wrapText="1"/>
    </xf>
    <xf numFmtId="0" fontId="25" fillId="0" borderId="1" xfId="0" applyFont="1" applyFill="1" applyBorder="1"/>
    <xf numFmtId="0" fontId="5" fillId="5" borderId="1" xfId="0" applyFont="1" applyFill="1" applyBorder="1" applyAlignment="1">
      <alignment horizontal="center" vertical="center" wrapText="1"/>
    </xf>
    <xf numFmtId="0" fontId="4" fillId="5" borderId="0" xfId="0" applyFont="1" applyFill="1" applyAlignment="1">
      <alignment vertical="center"/>
    </xf>
    <xf numFmtId="0" fontId="5" fillId="6" borderId="1" xfId="0" applyFont="1" applyFill="1" applyBorder="1" applyAlignment="1">
      <alignment horizontal="center" vertical="center" wrapText="1"/>
    </xf>
    <xf numFmtId="0" fontId="4" fillId="6" borderId="0" xfId="0" applyFont="1" applyFill="1" applyAlignment="1">
      <alignment vertical="center"/>
    </xf>
    <xf numFmtId="0" fontId="16" fillId="3" borderId="1" xfId="0" applyFont="1" applyFill="1" applyBorder="1" applyAlignment="1">
      <alignment horizontal="left" vertical="top" wrapText="1"/>
    </xf>
    <xf numFmtId="164" fontId="17" fillId="7" borderId="1" xfId="0" applyNumberFormat="1" applyFont="1" applyFill="1" applyBorder="1" applyAlignment="1">
      <alignment horizontal="center" vertical="top" wrapText="1"/>
    </xf>
    <xf numFmtId="0" fontId="17" fillId="2" borderId="1" xfId="0" applyFont="1" applyFill="1" applyBorder="1" applyAlignment="1">
      <alignment horizontal="right" vertical="top" wrapText="1"/>
    </xf>
    <xf numFmtId="0" fontId="16" fillId="2" borderId="1" xfId="0" applyFont="1" applyFill="1" applyBorder="1" applyAlignment="1">
      <alignment horizontal="right" vertical="top" wrapText="1"/>
    </xf>
    <xf numFmtId="0" fontId="4" fillId="5"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Fill="1" applyAlignment="1">
      <alignment horizontal="center" vertical="center"/>
    </xf>
    <xf numFmtId="14" fontId="16" fillId="2" borderId="1" xfId="0" applyNumberFormat="1" applyFont="1" applyFill="1" applyBorder="1" applyAlignment="1">
      <alignment horizontal="center" vertical="top" wrapText="1"/>
    </xf>
    <xf numFmtId="0" fontId="8" fillId="0" borderId="0" xfId="0" applyFont="1" applyFill="1" applyAlignment="1">
      <alignment horizontal="center" vertical="center"/>
    </xf>
    <xf numFmtId="0" fontId="25" fillId="0" borderId="0" xfId="0" applyFont="1" applyFill="1"/>
    <xf numFmtId="0" fontId="25" fillId="7" borderId="0" xfId="0" applyFont="1" applyFill="1"/>
    <xf numFmtId="0" fontId="25" fillId="7" borderId="0" xfId="0" applyFont="1" applyFill="1" applyAlignment="1">
      <alignment horizontal="center" vertical="center"/>
    </xf>
    <xf numFmtId="0" fontId="25" fillId="0" borderId="0" xfId="0" applyFont="1" applyFill="1" applyAlignment="1">
      <alignment horizontal="center" vertical="center"/>
    </xf>
    <xf numFmtId="0" fontId="16" fillId="7" borderId="1" xfId="0" applyFont="1" applyFill="1" applyBorder="1" applyAlignment="1">
      <alignment horizontal="center" vertical="top" wrapText="1"/>
    </xf>
    <xf numFmtId="0" fontId="16" fillId="2" borderId="1" xfId="0" applyFont="1" applyFill="1" applyBorder="1" applyAlignment="1">
      <alignment horizontal="center" vertical="top" wrapText="1"/>
    </xf>
    <xf numFmtId="0" fontId="25" fillId="2" borderId="0" xfId="0" applyFont="1" applyFill="1"/>
    <xf numFmtId="0" fontId="17" fillId="7" borderId="1" xfId="0" applyFont="1" applyFill="1" applyBorder="1" applyAlignment="1">
      <alignment horizontal="center" vertical="center" wrapText="1"/>
    </xf>
    <xf numFmtId="0" fontId="25" fillId="7" borderId="1" xfId="0" applyFont="1" applyFill="1" applyBorder="1"/>
    <xf numFmtId="164" fontId="16" fillId="7" borderId="1" xfId="0" applyNumberFormat="1" applyFont="1" applyFill="1" applyBorder="1" applyAlignment="1">
      <alignment horizontal="center" vertical="center" wrapText="1"/>
    </xf>
    <xf numFmtId="0" fontId="16" fillId="7" borderId="1" xfId="0" applyFont="1" applyFill="1" applyBorder="1" applyAlignment="1">
      <alignment horizontal="center" vertical="center" wrapText="1"/>
    </xf>
    <xf numFmtId="0" fontId="25" fillId="7" borderId="1" xfId="0" applyFont="1" applyFill="1" applyBorder="1" applyAlignment="1">
      <alignment horizontal="center" vertical="center"/>
    </xf>
    <xf numFmtId="164" fontId="2" fillId="2" borderId="1" xfId="0" applyNumberFormat="1"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16" fillId="2" borderId="8" xfId="0" applyNumberFormat="1" applyFont="1" applyFill="1" applyBorder="1" applyAlignment="1">
      <alignment horizontal="center" vertical="center" wrapText="1"/>
    </xf>
    <xf numFmtId="0" fontId="7" fillId="0" borderId="0" xfId="0" applyFont="1" applyFill="1"/>
    <xf numFmtId="0" fontId="8" fillId="0" borderId="0" xfId="0" applyFont="1" applyFill="1"/>
    <xf numFmtId="0" fontId="4" fillId="0" borderId="0" xfId="0" applyFont="1" applyFill="1" applyBorder="1"/>
    <xf numFmtId="164" fontId="17"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0" fontId="16" fillId="2"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164" fontId="17" fillId="3" borderId="1" xfId="0" applyNumberFormat="1" applyFont="1" applyFill="1" applyBorder="1" applyAlignment="1">
      <alignment horizontal="center" vertical="center" wrapText="1"/>
    </xf>
    <xf numFmtId="0" fontId="17" fillId="3" borderId="1" xfId="0" applyFont="1" applyFill="1" applyBorder="1" applyAlignment="1">
      <alignment horizontal="right" vertical="center" wrapText="1"/>
    </xf>
    <xf numFmtId="0" fontId="16" fillId="3" borderId="1" xfId="0" applyFont="1" applyFill="1" applyBorder="1" applyAlignment="1">
      <alignment horizontal="right" vertical="center" wrapText="1"/>
    </xf>
    <xf numFmtId="164" fontId="16" fillId="3"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164" fontId="17" fillId="7" borderId="1" xfId="0" applyNumberFormat="1" applyFont="1" applyFill="1" applyBorder="1" applyAlignment="1">
      <alignment horizontal="center" vertical="center"/>
    </xf>
    <xf numFmtId="0" fontId="7" fillId="7" borderId="0" xfId="0" applyFont="1" applyFill="1"/>
    <xf numFmtId="0" fontId="2" fillId="0" borderId="1" xfId="0" applyFont="1" applyFill="1" applyBorder="1" applyAlignment="1">
      <alignment horizontal="center" vertical="top" wrapText="1"/>
    </xf>
    <xf numFmtId="14" fontId="16" fillId="0" borderId="1" xfId="0" applyNumberFormat="1" applyFont="1" applyFill="1" applyBorder="1" applyAlignment="1">
      <alignment horizontal="center" vertical="top" wrapText="1"/>
    </xf>
    <xf numFmtId="0" fontId="18" fillId="0" borderId="1" xfId="0" applyFont="1" applyFill="1" applyBorder="1" applyAlignment="1">
      <alignment horizontal="right" vertical="center" wrapText="1"/>
    </xf>
    <xf numFmtId="164" fontId="18" fillId="0" borderId="1" xfId="0" applyNumberFormat="1" applyFont="1" applyFill="1" applyBorder="1" applyAlignment="1">
      <alignment horizontal="center" vertical="center" wrapText="1"/>
    </xf>
    <xf numFmtId="164" fontId="18" fillId="2" borderId="1" xfId="0" applyNumberFormat="1" applyFont="1" applyFill="1" applyBorder="1" applyAlignment="1">
      <alignment horizontal="center" vertical="center" wrapText="1"/>
    </xf>
    <xf numFmtId="0" fontId="18" fillId="3" borderId="1" xfId="0" applyFont="1" applyFill="1" applyBorder="1" applyAlignment="1">
      <alignment horizontal="right" vertical="center" wrapText="1"/>
    </xf>
    <xf numFmtId="164" fontId="18" fillId="3" borderId="1" xfId="0" applyNumberFormat="1" applyFont="1" applyFill="1" applyBorder="1" applyAlignment="1">
      <alignment horizontal="center" vertical="center" wrapText="1"/>
    </xf>
    <xf numFmtId="0" fontId="18"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4" fontId="17" fillId="2" borderId="1" xfId="0" applyNumberFormat="1"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17"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4" fontId="16"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4" fontId="16" fillId="0" borderId="1" xfId="0" applyNumberFormat="1" applyFont="1" applyFill="1" applyBorder="1" applyAlignment="1">
      <alignment horizontal="center" vertical="center"/>
    </xf>
    <xf numFmtId="4" fontId="4" fillId="0" borderId="0" xfId="0" applyNumberFormat="1" applyFont="1" applyFill="1"/>
    <xf numFmtId="0" fontId="4" fillId="0" borderId="0" xfId="0" applyFont="1" applyFill="1" applyAlignment="1">
      <alignment horizontal="left" vertical="top" wrapText="1"/>
    </xf>
    <xf numFmtId="4" fontId="6" fillId="0" borderId="0" xfId="0" applyNumberFormat="1" applyFont="1" applyFill="1"/>
    <xf numFmtId="0" fontId="4" fillId="0" borderId="0" xfId="0" applyFont="1" applyFill="1" applyAlignment="1">
      <alignment vertical="center" wrapText="1"/>
    </xf>
    <xf numFmtId="4" fontId="6" fillId="0" borderId="0" xfId="0" applyNumberFormat="1" applyFont="1" applyFill="1" applyAlignment="1">
      <alignment wrapText="1"/>
    </xf>
    <xf numFmtId="0" fontId="2" fillId="0" borderId="0" xfId="0" applyFont="1" applyFill="1"/>
    <xf numFmtId="164" fontId="6" fillId="0" borderId="0" xfId="0" applyNumberFormat="1" applyFont="1" applyFill="1" applyAlignment="1">
      <alignment horizontal="right"/>
    </xf>
    <xf numFmtId="164" fontId="4" fillId="0" borderId="0" xfId="0" applyNumberFormat="1" applyFont="1" applyFill="1"/>
    <xf numFmtId="0" fontId="20" fillId="0" borderId="0" xfId="0" applyFont="1" applyFill="1" applyAlignment="1">
      <alignment horizontal="right" vertical="center"/>
    </xf>
    <xf numFmtId="0" fontId="7" fillId="0" borderId="0" xfId="0" applyFont="1" applyFill="1" applyAlignment="1">
      <alignment vertical="top" wrapText="1"/>
    </xf>
    <xf numFmtId="4" fontId="42" fillId="0" borderId="0" xfId="0" applyNumberFormat="1" applyFont="1" applyFill="1"/>
    <xf numFmtId="0" fontId="25" fillId="0" borderId="0" xfId="0" applyFont="1" applyFill="1" applyAlignment="1">
      <alignment horizontal="left" vertical="top" wrapText="1"/>
    </xf>
    <xf numFmtId="0" fontId="8" fillId="0" borderId="0" xfId="0" applyFont="1" applyFill="1" applyAlignment="1">
      <alignment horizontal="left" vertical="center"/>
    </xf>
    <xf numFmtId="4" fontId="17" fillId="7" borderId="1" xfId="0" applyNumberFormat="1" applyFont="1" applyFill="1" applyBorder="1" applyAlignment="1">
      <alignment horizontal="center" vertical="center" wrapText="1"/>
    </xf>
    <xf numFmtId="0" fontId="17" fillId="7" borderId="1" xfId="0" applyFont="1" applyFill="1" applyBorder="1" applyAlignment="1">
      <alignment horizontal="left" vertical="center" wrapText="1"/>
    </xf>
    <xf numFmtId="164" fontId="17" fillId="7" borderId="1" xfId="0" applyNumberFormat="1" applyFont="1" applyFill="1" applyBorder="1" applyAlignment="1">
      <alignment horizontal="center" vertical="center" wrapText="1"/>
    </xf>
    <xf numFmtId="0" fontId="17" fillId="7" borderId="1" xfId="0" applyFont="1" applyFill="1" applyBorder="1" applyAlignment="1">
      <alignment horizontal="right" vertical="top" wrapText="1"/>
    </xf>
    <xf numFmtId="4" fontId="17" fillId="7" borderId="1" xfId="0" applyNumberFormat="1" applyFont="1" applyFill="1" applyBorder="1" applyAlignment="1">
      <alignment horizontal="center" vertical="center"/>
    </xf>
    <xf numFmtId="0" fontId="17" fillId="7" borderId="1" xfId="0" applyFont="1" applyFill="1" applyBorder="1" applyAlignment="1">
      <alignment horizontal="right" vertical="center" wrapText="1"/>
    </xf>
    <xf numFmtId="0" fontId="16" fillId="7" borderId="1" xfId="0" applyFont="1" applyFill="1" applyBorder="1" applyAlignment="1">
      <alignment horizontal="right" vertical="top" wrapText="1"/>
    </xf>
    <xf numFmtId="4" fontId="16" fillId="7" borderId="1" xfId="0" applyNumberFormat="1" applyFont="1" applyFill="1" applyBorder="1" applyAlignment="1">
      <alignment horizontal="center" vertical="center" wrapText="1"/>
    </xf>
    <xf numFmtId="0" fontId="16" fillId="7" borderId="1" xfId="0" applyFont="1" applyFill="1" applyBorder="1" applyAlignment="1">
      <alignment horizontal="right" vertical="center" wrapText="1"/>
    </xf>
    <xf numFmtId="0" fontId="46" fillId="0" borderId="0" xfId="0" applyFont="1" applyFill="1" applyAlignment="1">
      <alignment vertical="center"/>
    </xf>
    <xf numFmtId="4" fontId="7" fillId="0" borderId="0" xfId="0" applyNumberFormat="1" applyFont="1" applyFill="1"/>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6" fillId="7" borderId="1" xfId="0" applyFont="1" applyFill="1" applyBorder="1" applyAlignment="1">
      <alignment horizontal="left" vertical="top" wrapText="1"/>
    </xf>
    <xf numFmtId="0" fontId="17" fillId="6"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22" fillId="0" borderId="1" xfId="0" applyFont="1" applyFill="1" applyBorder="1" applyAlignment="1">
      <alignment horizontal="left" vertical="top" wrapText="1"/>
    </xf>
    <xf numFmtId="0" fontId="5" fillId="7" borderId="1" xfId="0" applyFont="1" applyFill="1" applyBorder="1" applyAlignment="1">
      <alignment horizontal="center" vertical="top" wrapText="1"/>
    </xf>
    <xf numFmtId="0" fontId="20" fillId="2"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3" fillId="0" borderId="0" xfId="0" applyFont="1" applyFill="1"/>
    <xf numFmtId="0" fontId="41" fillId="0" borderId="0" xfId="0" applyFont="1" applyFill="1"/>
    <xf numFmtId="4" fontId="45" fillId="0" borderId="0" xfId="0" applyNumberFormat="1" applyFont="1" applyFill="1"/>
    <xf numFmtId="0" fontId="44" fillId="0" borderId="0" xfId="0" applyFont="1" applyFill="1" applyAlignment="1">
      <alignment horizontal="left" vertical="center"/>
    </xf>
    <xf numFmtId="14" fontId="4" fillId="0" borderId="0" xfId="0" applyNumberFormat="1" applyFont="1" applyFill="1"/>
    <xf numFmtId="4" fontId="48" fillId="0" borderId="0" xfId="0" applyNumberFormat="1" applyFont="1" applyFill="1"/>
    <xf numFmtId="0" fontId="49" fillId="0" borderId="0" xfId="0" applyFont="1" applyFill="1"/>
    <xf numFmtId="4" fontId="50" fillId="0" borderId="0" xfId="0" applyNumberFormat="1" applyFont="1" applyFill="1" applyAlignment="1">
      <alignment horizontal="left" vertical="center"/>
    </xf>
    <xf numFmtId="0" fontId="5" fillId="0" borderId="0" xfId="0" applyFont="1" applyFill="1"/>
    <xf numFmtId="0" fontId="2" fillId="0" borderId="0" xfId="0" applyFont="1" applyFill="1" applyAlignment="1">
      <alignment horizontal="justify" vertical="top" wrapText="1"/>
    </xf>
    <xf numFmtId="0" fontId="51" fillId="0" borderId="0" xfId="0" applyFont="1" applyFill="1"/>
    <xf numFmtId="0" fontId="4" fillId="0" borderId="0" xfId="0" applyFont="1" applyFill="1" applyAlignment="1">
      <alignment horizontal="center" vertical="top"/>
    </xf>
    <xf numFmtId="4" fontId="50" fillId="0" borderId="0" xfId="0" applyNumberFormat="1" applyFont="1" applyFill="1" applyAlignment="1">
      <alignment horizontal="center" vertical="top"/>
    </xf>
    <xf numFmtId="0" fontId="18" fillId="2" borderId="1" xfId="0" applyFont="1" applyFill="1" applyBorder="1" applyAlignment="1">
      <alignment horizontal="right" vertical="center" wrapText="1"/>
    </xf>
    <xf numFmtId="0" fontId="20" fillId="2" borderId="0" xfId="0" applyFont="1" applyFill="1" applyAlignment="1">
      <alignment horizontal="center" vertical="center" wrapText="1"/>
    </xf>
    <xf numFmtId="0" fontId="21" fillId="2" borderId="0" xfId="0" applyFont="1" applyFill="1" applyAlignment="1">
      <alignment horizontal="center" vertical="center" wrapText="1"/>
    </xf>
    <xf numFmtId="0" fontId="5" fillId="2" borderId="1" xfId="0" applyFont="1" applyFill="1" applyBorder="1" applyAlignment="1">
      <alignment horizontal="center" vertical="top" wrapText="1"/>
    </xf>
    <xf numFmtId="0" fontId="16"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7" borderId="1" xfId="0" applyFont="1" applyFill="1" applyBorder="1" applyAlignment="1">
      <alignment horizontal="center" vertical="top" wrapText="1"/>
    </xf>
    <xf numFmtId="0" fontId="35" fillId="0" borderId="1" xfId="0" applyFont="1" applyFill="1" applyBorder="1" applyAlignment="1">
      <alignment horizontal="left" vertical="top" wrapText="1"/>
    </xf>
    <xf numFmtId="164" fontId="17" fillId="2" borderId="5" xfId="0" applyNumberFormat="1" applyFont="1" applyFill="1" applyBorder="1" applyAlignment="1">
      <alignment horizontal="center" vertical="center"/>
    </xf>
    <xf numFmtId="164" fontId="17" fillId="2" borderId="6" xfId="0" applyNumberFormat="1" applyFont="1" applyFill="1" applyBorder="1" applyAlignment="1">
      <alignment horizontal="center" vertical="center"/>
    </xf>
    <xf numFmtId="164" fontId="17" fillId="2" borderId="7" xfId="0" applyNumberFormat="1" applyFont="1" applyFill="1" applyBorder="1" applyAlignment="1">
      <alignment horizontal="center" vertical="center"/>
    </xf>
    <xf numFmtId="0" fontId="17" fillId="4" borderId="1" xfId="0" applyFont="1" applyFill="1" applyBorder="1" applyAlignment="1">
      <alignment horizontal="center" vertical="top" wrapText="1"/>
    </xf>
    <xf numFmtId="4" fontId="16" fillId="3" borderId="5" xfId="0" applyNumberFormat="1" applyFont="1" applyFill="1" applyBorder="1" applyAlignment="1">
      <alignment horizontal="center" vertical="center" wrapText="1"/>
    </xf>
    <xf numFmtId="4" fontId="16" fillId="3" borderId="6" xfId="0" applyNumberFormat="1" applyFont="1" applyFill="1" applyBorder="1" applyAlignment="1">
      <alignment horizontal="center" vertical="center" wrapText="1"/>
    </xf>
    <xf numFmtId="4" fontId="16" fillId="3" borderId="7" xfId="0" applyNumberFormat="1" applyFont="1" applyFill="1" applyBorder="1" applyAlignment="1">
      <alignment horizontal="center" vertical="center" wrapText="1"/>
    </xf>
    <xf numFmtId="4" fontId="16" fillId="2" borderId="5" xfId="0" applyNumberFormat="1" applyFont="1" applyFill="1" applyBorder="1" applyAlignment="1">
      <alignment horizontal="center" vertical="center" wrapText="1"/>
    </xf>
    <xf numFmtId="4" fontId="16" fillId="2" borderId="6" xfId="0" applyNumberFormat="1" applyFont="1" applyFill="1" applyBorder="1" applyAlignment="1">
      <alignment horizontal="center" vertical="center" wrapText="1"/>
    </xf>
    <xf numFmtId="4" fontId="16" fillId="2" borderId="7"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0" borderId="5" xfId="0" applyFont="1" applyFill="1" applyBorder="1" applyAlignment="1">
      <alignment horizontal="center" vertical="top" wrapText="1"/>
    </xf>
    <xf numFmtId="0" fontId="24" fillId="0" borderId="6" xfId="0" applyFont="1" applyFill="1" applyBorder="1" applyAlignment="1">
      <alignment horizontal="center" vertical="top" wrapText="1"/>
    </xf>
    <xf numFmtId="0" fontId="24" fillId="0" borderId="7" xfId="0" applyFont="1" applyFill="1" applyBorder="1" applyAlignment="1">
      <alignment horizontal="center" vertical="top" wrapText="1"/>
    </xf>
    <xf numFmtId="0" fontId="17" fillId="0" borderId="1" xfId="0" applyFont="1" applyFill="1" applyBorder="1" applyAlignment="1">
      <alignment horizontal="center" vertical="top" wrapText="1"/>
    </xf>
    <xf numFmtId="0" fontId="18" fillId="0" borderId="5" xfId="0" applyFont="1" applyFill="1" applyBorder="1" applyAlignment="1">
      <alignment horizontal="left" vertical="top" wrapText="1"/>
    </xf>
    <xf numFmtId="0" fontId="18" fillId="0" borderId="6" xfId="0" applyFont="1" applyFill="1" applyBorder="1" applyAlignment="1">
      <alignment horizontal="left" vertical="top" wrapText="1"/>
    </xf>
    <xf numFmtId="0" fontId="18" fillId="0" borderId="7" xfId="0" applyFont="1" applyFill="1" applyBorder="1" applyAlignment="1">
      <alignment horizontal="left" vertical="top" wrapText="1"/>
    </xf>
    <xf numFmtId="0" fontId="22" fillId="0" borderId="1" xfId="0" applyFont="1" applyFill="1" applyBorder="1" applyAlignment="1">
      <alignment horizontal="left" vertical="top" wrapText="1"/>
    </xf>
    <xf numFmtId="0" fontId="30" fillId="0" borderId="1" xfId="0" applyFont="1" applyFill="1" applyBorder="1" applyAlignment="1">
      <alignment horizontal="left" vertical="top" wrapText="1"/>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5" xfId="0" applyFont="1" applyFill="1" applyBorder="1" applyAlignment="1">
      <alignment vertical="center" wrapText="1"/>
    </xf>
    <xf numFmtId="0" fontId="18" fillId="0" borderId="6" xfId="0" applyFont="1" applyFill="1" applyBorder="1" applyAlignment="1">
      <alignment vertical="center" wrapText="1"/>
    </xf>
    <xf numFmtId="0" fontId="18" fillId="0" borderId="7" xfId="0" applyFont="1" applyFill="1" applyBorder="1" applyAlignment="1">
      <alignment vertical="center" wrapText="1"/>
    </xf>
    <xf numFmtId="164" fontId="26" fillId="7" borderId="1" xfId="0" applyNumberFormat="1" applyFont="1" applyFill="1" applyBorder="1" applyAlignment="1">
      <alignment horizontal="left" vertical="top" wrapText="1"/>
    </xf>
    <xf numFmtId="164" fontId="17" fillId="7" borderId="1" xfId="0" applyNumberFormat="1" applyFont="1" applyFill="1" applyBorder="1" applyAlignment="1">
      <alignment horizontal="left" vertical="top" wrapText="1"/>
    </xf>
    <xf numFmtId="0" fontId="17" fillId="6" borderId="5"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7" borderId="5" xfId="0" applyFont="1" applyFill="1" applyBorder="1" applyAlignment="1">
      <alignment horizontal="center" vertical="top" wrapText="1"/>
    </xf>
    <xf numFmtId="0" fontId="17" fillId="7" borderId="6" xfId="0" applyFont="1" applyFill="1" applyBorder="1" applyAlignment="1">
      <alignment horizontal="center" vertical="top" wrapText="1"/>
    </xf>
    <xf numFmtId="0" fontId="17" fillId="7" borderId="7" xfId="0" applyFont="1" applyFill="1" applyBorder="1" applyAlignment="1">
      <alignment horizontal="center" vertical="top" wrapText="1"/>
    </xf>
    <xf numFmtId="164" fontId="26" fillId="0" borderId="1" xfId="0" applyNumberFormat="1" applyFont="1" applyFill="1" applyBorder="1" applyAlignment="1">
      <alignment horizontal="left" vertical="top" wrapText="1"/>
    </xf>
    <xf numFmtId="164" fontId="17" fillId="0" borderId="1" xfId="0" applyNumberFormat="1" applyFont="1" applyFill="1" applyBorder="1" applyAlignment="1">
      <alignment horizontal="left" vertical="top" wrapText="1"/>
    </xf>
    <xf numFmtId="0" fontId="17"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6" fillId="0" borderId="1" xfId="0" applyFont="1" applyFill="1" applyBorder="1" applyAlignment="1">
      <alignment horizontal="left" vertical="top" wrapText="1"/>
    </xf>
    <xf numFmtId="0" fontId="27" fillId="0" borderId="1" xfId="0" applyFont="1" applyFill="1" applyBorder="1" applyAlignment="1">
      <alignment horizontal="left" vertical="top" wrapText="1"/>
    </xf>
    <xf numFmtId="0" fontId="17" fillId="5" borderId="1" xfId="0" applyFont="1" applyFill="1" applyBorder="1" applyAlignment="1">
      <alignment horizontal="center" vertical="top" wrapText="1"/>
    </xf>
    <xf numFmtId="0" fontId="27" fillId="5" borderId="1"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6" xfId="0" applyFont="1" applyFill="1" applyBorder="1" applyAlignment="1">
      <alignment horizontal="center" vertical="top" wrapText="1"/>
    </xf>
    <xf numFmtId="0" fontId="17" fillId="2" borderId="7" xfId="0" applyFont="1" applyFill="1" applyBorder="1" applyAlignment="1">
      <alignment horizontal="center" vertical="top" wrapText="1"/>
    </xf>
    <xf numFmtId="0" fontId="17"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2" xfId="0" applyFont="1" applyFill="1" applyBorder="1" applyAlignment="1">
      <alignment horizontal="left" vertical="top" wrapText="1"/>
    </xf>
    <xf numFmtId="0" fontId="18" fillId="0" borderId="1" xfId="0" applyFont="1" applyFill="1" applyBorder="1" applyAlignment="1">
      <alignment horizontal="left" vertical="center" wrapText="1"/>
    </xf>
    <xf numFmtId="0" fontId="31" fillId="0" borderId="1" xfId="0" applyFont="1" applyFill="1" applyBorder="1" applyAlignment="1">
      <alignment horizontal="left" vertical="top" wrapText="1"/>
    </xf>
    <xf numFmtId="0" fontId="34" fillId="0" borderId="1" xfId="0" applyFont="1" applyFill="1" applyBorder="1" applyAlignment="1">
      <alignment horizontal="left" vertical="top" wrapText="1"/>
    </xf>
    <xf numFmtId="0" fontId="28" fillId="2" borderId="9" xfId="0" applyFont="1" applyFill="1" applyBorder="1" applyAlignment="1">
      <alignment horizontal="left" vertical="top" wrapText="1"/>
    </xf>
    <xf numFmtId="0" fontId="16" fillId="7" borderId="1" xfId="0" applyFont="1" applyFill="1" applyBorder="1" applyAlignment="1">
      <alignment horizontal="left" vertical="top" wrapText="1"/>
    </xf>
    <xf numFmtId="0" fontId="27" fillId="7" borderId="1" xfId="0" applyFont="1" applyFill="1" applyBorder="1" applyAlignment="1">
      <alignment horizontal="left" vertical="top" wrapText="1"/>
    </xf>
    <xf numFmtId="4" fontId="16" fillId="0" borderId="5" xfId="0" applyNumberFormat="1" applyFont="1" applyFill="1" applyBorder="1" applyAlignment="1">
      <alignment horizontal="center" vertical="center" wrapText="1"/>
    </xf>
    <xf numFmtId="4" fontId="16" fillId="0" borderId="6" xfId="0" applyNumberFormat="1" applyFont="1" applyFill="1" applyBorder="1" applyAlignment="1">
      <alignment horizontal="center" vertical="center" wrapText="1"/>
    </xf>
    <xf numFmtId="4" fontId="16" fillId="0" borderId="7" xfId="0" applyNumberFormat="1" applyFont="1" applyFill="1" applyBorder="1" applyAlignment="1">
      <alignment horizontal="center" vertical="center" wrapText="1"/>
    </xf>
    <xf numFmtId="0" fontId="18" fillId="2" borderId="5"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7" fillId="2" borderId="1" xfId="0" applyFont="1" applyFill="1" applyBorder="1" applyAlignment="1">
      <alignment horizontal="center" vertical="top" wrapText="1"/>
    </xf>
    <xf numFmtId="0" fontId="18" fillId="2" borderId="1" xfId="0" applyFont="1" applyFill="1" applyBorder="1" applyAlignment="1">
      <alignment horizontal="left" vertical="top"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0" fontId="17" fillId="0" borderId="3" xfId="0" applyFont="1" applyFill="1" applyBorder="1" applyAlignment="1">
      <alignment horizontal="left" vertical="top"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cellXfs>
  <cellStyles count="7">
    <cellStyle name="Обычный" xfId="0" builtinId="0"/>
    <cellStyle name="Обычный 2" xfId="6"/>
    <cellStyle name="Обычный 3" xfId="3"/>
    <cellStyle name="Обычный 3 2" xfId="5"/>
    <cellStyle name="Обычный 4" xfId="4"/>
    <cellStyle name="Обычный 5" xfId="2"/>
    <cellStyle name="Обычный 6"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U300"/>
  <sheetViews>
    <sheetView tabSelected="1" topLeftCell="B1" zoomScale="50" zoomScaleNormal="50" zoomScaleSheetLayoutView="70" workbookViewId="0">
      <selection activeCell="G13" sqref="G13"/>
    </sheetView>
  </sheetViews>
  <sheetFormatPr defaultRowHeight="15.75" x14ac:dyDescent="0.25"/>
  <cols>
    <col min="1" max="1" width="1" style="1" hidden="1" customWidth="1"/>
    <col min="2" max="2" width="56.7109375" style="3" customWidth="1"/>
    <col min="3" max="3" width="20.7109375" style="4" customWidth="1"/>
    <col min="4" max="4" width="24.85546875" style="4" customWidth="1"/>
    <col min="5" max="5" width="21" style="4" customWidth="1"/>
    <col min="6" max="6" width="19.28515625" style="4" customWidth="1"/>
    <col min="7" max="7" width="20.140625" style="4" customWidth="1"/>
    <col min="8" max="8" width="19.28515625" style="4" customWidth="1"/>
    <col min="9" max="9" width="21.140625" style="4" customWidth="1"/>
    <col min="10" max="10" width="19.28515625" style="4" customWidth="1"/>
    <col min="11" max="11" width="0.140625" style="4" customWidth="1"/>
    <col min="12" max="12" width="129.140625" style="23" customWidth="1"/>
    <col min="13" max="13" width="40.42578125" style="1" customWidth="1"/>
    <col min="14" max="14" width="18.28515625" style="1" customWidth="1"/>
    <col min="15" max="15" width="17.85546875" style="1" customWidth="1"/>
    <col min="16" max="16" width="13" style="1" customWidth="1"/>
    <col min="17" max="17" width="14.7109375" style="1" bestFit="1" customWidth="1"/>
    <col min="18" max="18" width="16.5703125" style="1" customWidth="1"/>
    <col min="19" max="16384" width="9.140625" style="1"/>
  </cols>
  <sheetData>
    <row r="1" spans="1:73" x14ac:dyDescent="0.25">
      <c r="A1" s="4"/>
      <c r="B1" s="24"/>
      <c r="L1" s="5"/>
    </row>
    <row r="2" spans="1:73" ht="15" customHeight="1" x14ac:dyDescent="0.25">
      <c r="A2" s="4"/>
      <c r="B2" s="24"/>
      <c r="L2" s="2"/>
    </row>
    <row r="3" spans="1:73" s="31" customFormat="1" ht="30.75" customHeight="1" x14ac:dyDescent="0.45">
      <c r="A3" s="157" t="s">
        <v>99</v>
      </c>
      <c r="B3" s="158"/>
      <c r="C3" s="158"/>
      <c r="D3" s="158"/>
      <c r="E3" s="158"/>
      <c r="F3" s="158"/>
      <c r="G3" s="158"/>
      <c r="H3" s="158"/>
      <c r="I3" s="158"/>
      <c r="J3" s="158"/>
      <c r="K3" s="158"/>
      <c r="L3" s="158"/>
    </row>
    <row r="4" spans="1:73" s="31" customFormat="1" ht="30.75" customHeight="1" x14ac:dyDescent="0.45">
      <c r="A4" s="141"/>
      <c r="B4" s="157"/>
      <c r="C4" s="157"/>
      <c r="D4" s="157"/>
      <c r="E4" s="157"/>
      <c r="F4" s="157"/>
      <c r="G4" s="157"/>
      <c r="H4" s="157"/>
      <c r="I4" s="157"/>
      <c r="J4" s="157"/>
      <c r="K4" s="157"/>
      <c r="L4" s="157"/>
    </row>
    <row r="5" spans="1:73" ht="30" customHeight="1" x14ac:dyDescent="0.25">
      <c r="A5" s="113"/>
      <c r="B5" s="114"/>
      <c r="C5" s="115"/>
      <c r="D5" s="115"/>
      <c r="E5" s="115"/>
      <c r="F5" s="115"/>
      <c r="G5" s="115"/>
      <c r="H5" s="115"/>
      <c r="I5" s="1"/>
      <c r="J5" s="1"/>
      <c r="K5" s="1"/>
      <c r="L5" s="116" t="s">
        <v>25</v>
      </c>
    </row>
    <row r="6" spans="1:73" ht="28.15" customHeight="1" x14ac:dyDescent="0.25">
      <c r="A6" s="159" t="s">
        <v>0</v>
      </c>
      <c r="B6" s="160" t="s">
        <v>59</v>
      </c>
      <c r="C6" s="161" t="s">
        <v>71</v>
      </c>
      <c r="D6" s="161" t="s">
        <v>72</v>
      </c>
      <c r="E6" s="163" t="s">
        <v>19</v>
      </c>
      <c r="F6" s="163" t="s">
        <v>73</v>
      </c>
      <c r="G6" s="165" t="s">
        <v>20</v>
      </c>
      <c r="H6" s="163" t="s">
        <v>13</v>
      </c>
      <c r="I6" s="163" t="s">
        <v>21</v>
      </c>
      <c r="J6" s="161" t="s">
        <v>28</v>
      </c>
      <c r="K6" s="168" t="s">
        <v>6</v>
      </c>
      <c r="L6" s="160" t="s">
        <v>48</v>
      </c>
    </row>
    <row r="7" spans="1:73" ht="93.75" customHeight="1" x14ac:dyDescent="0.25">
      <c r="A7" s="159"/>
      <c r="B7" s="160"/>
      <c r="C7" s="162"/>
      <c r="D7" s="162"/>
      <c r="E7" s="164"/>
      <c r="F7" s="164"/>
      <c r="G7" s="166"/>
      <c r="H7" s="164"/>
      <c r="I7" s="167"/>
      <c r="J7" s="162"/>
      <c r="K7" s="169"/>
      <c r="L7" s="160"/>
    </row>
    <row r="8" spans="1:73" s="6" customFormat="1" ht="19.5" customHeight="1" x14ac:dyDescent="0.25">
      <c r="A8" s="13">
        <v>1</v>
      </c>
      <c r="B8" s="13">
        <v>1</v>
      </c>
      <c r="C8" s="85">
        <v>2</v>
      </c>
      <c r="D8" s="85">
        <v>3</v>
      </c>
      <c r="E8" s="85">
        <v>4</v>
      </c>
      <c r="F8" s="85">
        <v>5</v>
      </c>
      <c r="G8" s="13">
        <v>6</v>
      </c>
      <c r="H8" s="85">
        <v>7</v>
      </c>
      <c r="I8" s="85">
        <v>8</v>
      </c>
      <c r="J8" s="85">
        <v>9</v>
      </c>
      <c r="K8" s="13">
        <v>7</v>
      </c>
      <c r="L8" s="13">
        <v>10</v>
      </c>
    </row>
    <row r="9" spans="1:73" s="4" customFormat="1" ht="45" customHeight="1" x14ac:dyDescent="0.25">
      <c r="A9" s="170"/>
      <c r="B9" s="77" t="s">
        <v>76</v>
      </c>
      <c r="C9" s="97">
        <f>C11+C13+C16</f>
        <v>2237507.08929</v>
      </c>
      <c r="D9" s="97">
        <f>D11+D13+D16</f>
        <v>2034556.2795199999</v>
      </c>
      <c r="E9" s="29">
        <f>D9/C9*100</f>
        <v>90.929601486339877</v>
      </c>
      <c r="F9" s="97">
        <f>F11+F13+F16</f>
        <v>2034556.2795199999</v>
      </c>
      <c r="G9" s="29">
        <f>F9/C9*100</f>
        <v>90.929601486339877</v>
      </c>
      <c r="H9" s="103">
        <f>H11+H13+H16</f>
        <v>1522029.5604300001</v>
      </c>
      <c r="I9" s="74">
        <f>H9/C9*100</f>
        <v>68.023451979898155</v>
      </c>
      <c r="J9" s="103">
        <f>C9-H9</f>
        <v>715477.52885999996</v>
      </c>
      <c r="K9" s="27"/>
      <c r="L9" s="171" t="s">
        <v>82</v>
      </c>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s="4" customFormat="1" ht="89.25" customHeight="1" x14ac:dyDescent="0.25">
      <c r="A10" s="170"/>
      <c r="B10" s="135" t="s">
        <v>65</v>
      </c>
      <c r="C10" s="179">
        <f>C12+C15+C17</f>
        <v>631881</v>
      </c>
      <c r="D10" s="180"/>
      <c r="E10" s="180"/>
      <c r="F10" s="180"/>
      <c r="G10" s="181"/>
      <c r="H10" s="98">
        <f>H12+H15+H17</f>
        <v>231424.94386000003</v>
      </c>
      <c r="I10" s="75">
        <f t="shared" ref="I10:I17" si="0">H10/C10*100</f>
        <v>36.624766983023704</v>
      </c>
      <c r="J10" s="98">
        <f t="shared" ref="J10:J17" si="1">C10-H10</f>
        <v>400456.05614</v>
      </c>
      <c r="K10" s="27"/>
      <c r="L10" s="17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s="7" customFormat="1" ht="28.5" customHeight="1" x14ac:dyDescent="0.35">
      <c r="A11" s="170"/>
      <c r="B11" s="37" t="s">
        <v>5</v>
      </c>
      <c r="C11" s="97">
        <f>C21+C29</f>
        <v>818967.29483999999</v>
      </c>
      <c r="D11" s="97">
        <f>D21+D29</f>
        <v>818967.29483999999</v>
      </c>
      <c r="E11" s="29">
        <f t="shared" ref="E11:E16" si="2">D11/C11*100</f>
        <v>100</v>
      </c>
      <c r="F11" s="97">
        <f>F21+F29</f>
        <v>818967.29483999999</v>
      </c>
      <c r="G11" s="29">
        <f>F11/C11*100</f>
        <v>100</v>
      </c>
      <c r="H11" s="97">
        <f>H21+H29</f>
        <v>449025.11927999998</v>
      </c>
      <c r="I11" s="74">
        <f t="shared" si="0"/>
        <v>54.828211347282817</v>
      </c>
      <c r="J11" s="97">
        <f t="shared" si="1"/>
        <v>369942.17556</v>
      </c>
      <c r="K11" s="27"/>
      <c r="L11" s="171"/>
      <c r="M11" s="148"/>
      <c r="N11" s="148"/>
      <c r="O11" s="148"/>
      <c r="P11" s="148"/>
      <c r="Q11" s="71"/>
      <c r="R11" s="148"/>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row>
    <row r="12" spans="1:73" s="7" customFormat="1" ht="84.75" customHeight="1" x14ac:dyDescent="0.25">
      <c r="A12" s="170"/>
      <c r="B12" s="135" t="s">
        <v>57</v>
      </c>
      <c r="C12" s="179">
        <f>C22</f>
        <v>264560</v>
      </c>
      <c r="D12" s="180"/>
      <c r="E12" s="180"/>
      <c r="F12" s="180"/>
      <c r="G12" s="181"/>
      <c r="H12" s="98">
        <f>H22</f>
        <v>166182.47307000001</v>
      </c>
      <c r="I12" s="75">
        <f t="shared" si="0"/>
        <v>62.814663240852738</v>
      </c>
      <c r="J12" s="98">
        <f t="shared" si="1"/>
        <v>98377.526929999993</v>
      </c>
      <c r="K12" s="27"/>
      <c r="L12" s="1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row>
    <row r="13" spans="1:73" s="7" customFormat="1" ht="63" customHeight="1" x14ac:dyDescent="0.25">
      <c r="A13" s="170"/>
      <c r="B13" s="37" t="s">
        <v>83</v>
      </c>
      <c r="C13" s="97">
        <f>C23+C30</f>
        <v>1390334.60995</v>
      </c>
      <c r="D13" s="97">
        <f>D23+D30</f>
        <v>1195310.19578</v>
      </c>
      <c r="E13" s="29">
        <f t="shared" si="2"/>
        <v>85.972843315968845</v>
      </c>
      <c r="F13" s="97">
        <f>F23+F30</f>
        <v>1195310.19578</v>
      </c>
      <c r="G13" s="29">
        <f t="shared" ref="G13:G16" si="3">F13/C13*100</f>
        <v>85.972843315968845</v>
      </c>
      <c r="H13" s="97">
        <f>H23+H30</f>
        <v>1058094.6763900002</v>
      </c>
      <c r="I13" s="74">
        <f t="shared" si="0"/>
        <v>76.103599005425892</v>
      </c>
      <c r="J13" s="97">
        <f t="shared" si="1"/>
        <v>332239.9335599998</v>
      </c>
      <c r="K13" s="27"/>
      <c r="L13" s="1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row>
    <row r="14" spans="1:73" s="87" customFormat="1" ht="89.25" customHeight="1" x14ac:dyDescent="0.25">
      <c r="A14" s="170"/>
      <c r="B14" s="38" t="s">
        <v>84</v>
      </c>
      <c r="C14" s="99">
        <f>C24+C31</f>
        <v>134501.00438</v>
      </c>
      <c r="D14" s="99">
        <f t="shared" ref="D14:F14" si="4">D24+D31</f>
        <v>134196.98050000001</v>
      </c>
      <c r="E14" s="92">
        <f t="shared" si="2"/>
        <v>99.773961628464093</v>
      </c>
      <c r="F14" s="99">
        <f t="shared" si="4"/>
        <v>134196.98050000001</v>
      </c>
      <c r="G14" s="92">
        <f t="shared" si="3"/>
        <v>99.773961628464093</v>
      </c>
      <c r="H14" s="99">
        <f>H24+H31</f>
        <v>134196.98050000001</v>
      </c>
      <c r="I14" s="91">
        <f t="shared" si="0"/>
        <v>99.773961628464093</v>
      </c>
      <c r="J14" s="99">
        <f t="shared" si="1"/>
        <v>304.02387999999337</v>
      </c>
      <c r="K14" s="27"/>
      <c r="L14" s="1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row>
    <row r="15" spans="1:73" s="7" customFormat="1" ht="83.25" customHeight="1" x14ac:dyDescent="0.25">
      <c r="A15" s="170"/>
      <c r="B15" s="135" t="s">
        <v>57</v>
      </c>
      <c r="C15" s="179">
        <f>C25</f>
        <v>347829.3</v>
      </c>
      <c r="D15" s="180"/>
      <c r="E15" s="180"/>
      <c r="F15" s="180"/>
      <c r="G15" s="181"/>
      <c r="H15" s="98">
        <f>H25</f>
        <v>62928.22135</v>
      </c>
      <c r="I15" s="75">
        <f t="shared" si="0"/>
        <v>18.091696516078436</v>
      </c>
      <c r="J15" s="98">
        <f t="shared" si="1"/>
        <v>284901.07864999998</v>
      </c>
      <c r="K15" s="27"/>
      <c r="L15" s="1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row>
    <row r="16" spans="1:73" s="4" customFormat="1" ht="24.75" customHeight="1" x14ac:dyDescent="0.25">
      <c r="A16" s="170"/>
      <c r="B16" s="38" t="s">
        <v>3</v>
      </c>
      <c r="C16" s="98">
        <f>C26+C32</f>
        <v>28205.184499999999</v>
      </c>
      <c r="D16" s="98">
        <f>D26+D32</f>
        <v>20278.7889</v>
      </c>
      <c r="E16" s="30">
        <f t="shared" si="2"/>
        <v>71.897380781182264</v>
      </c>
      <c r="F16" s="98">
        <f>F26+F32</f>
        <v>20278.7889</v>
      </c>
      <c r="G16" s="30">
        <f t="shared" si="3"/>
        <v>71.897380781182264</v>
      </c>
      <c r="H16" s="98">
        <f>H26+H32</f>
        <v>14909.764760000002</v>
      </c>
      <c r="I16" s="74">
        <f t="shared" si="0"/>
        <v>52.861787732677314</v>
      </c>
      <c r="J16" s="98">
        <f t="shared" si="1"/>
        <v>13295.419739999998</v>
      </c>
      <c r="K16" s="27"/>
      <c r="L16" s="17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s="4" customFormat="1" ht="84.75" customHeight="1" x14ac:dyDescent="0.25">
      <c r="A17" s="170"/>
      <c r="B17" s="135" t="s">
        <v>57</v>
      </c>
      <c r="C17" s="179">
        <f>C27</f>
        <v>19491.7</v>
      </c>
      <c r="D17" s="180"/>
      <c r="E17" s="180"/>
      <c r="F17" s="180"/>
      <c r="G17" s="181"/>
      <c r="H17" s="98">
        <f>H27</f>
        <v>2314.24944</v>
      </c>
      <c r="I17" s="75">
        <f t="shared" si="0"/>
        <v>11.872999481830728</v>
      </c>
      <c r="J17" s="98">
        <f t="shared" si="1"/>
        <v>17177.450560000001</v>
      </c>
      <c r="K17" s="27"/>
      <c r="L17" s="17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s="4" customFormat="1" ht="27" customHeight="1" x14ac:dyDescent="0.25">
      <c r="A18" s="170"/>
      <c r="B18" s="78" t="s">
        <v>27</v>
      </c>
      <c r="C18" s="172"/>
      <c r="D18" s="173"/>
      <c r="E18" s="173"/>
      <c r="F18" s="173"/>
      <c r="G18" s="173"/>
      <c r="H18" s="173"/>
      <c r="I18" s="173"/>
      <c r="J18" s="174"/>
      <c r="K18" s="27"/>
      <c r="L18" s="17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s="4" customFormat="1" ht="36.75" customHeight="1" x14ac:dyDescent="0.25">
      <c r="A19" s="170"/>
      <c r="B19" s="80" t="s">
        <v>14</v>
      </c>
      <c r="C19" s="100">
        <f>SUM(C21:C26)</f>
        <v>2019388.2701599998</v>
      </c>
      <c r="D19" s="100">
        <f>SUM(D21:D26)</f>
        <v>1275980.1471500001</v>
      </c>
      <c r="E19" s="81">
        <f t="shared" ref="E19:E26" si="5">D19/C19*100</f>
        <v>63.186469189944425</v>
      </c>
      <c r="F19" s="100">
        <f>SUM(F21:F26)</f>
        <v>1275980.1471500001</v>
      </c>
      <c r="G19" s="81">
        <f t="shared" ref="G19:G32" si="6">F19/C19*100</f>
        <v>63.186469189944425</v>
      </c>
      <c r="H19" s="100">
        <f>H21+H23+H26</f>
        <v>683286.10967999999</v>
      </c>
      <c r="I19" s="81">
        <f>H19/C19*100</f>
        <v>33.836291899717828</v>
      </c>
      <c r="J19" s="100">
        <f>C19-H19</f>
        <v>1336102.1604799998</v>
      </c>
      <c r="K19" s="27"/>
      <c r="L19" s="171"/>
      <c r="M19" s="108"/>
      <c r="N19" s="108"/>
      <c r="O19" s="108"/>
      <c r="P19" s="108"/>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s="4" customFormat="1" ht="81" customHeight="1" x14ac:dyDescent="0.25">
      <c r="A20" s="170"/>
      <c r="B20" s="95" t="s">
        <v>65</v>
      </c>
      <c r="C20" s="176">
        <f>C22+C25+C27</f>
        <v>631881</v>
      </c>
      <c r="D20" s="177"/>
      <c r="E20" s="177"/>
      <c r="F20" s="177"/>
      <c r="G20" s="178"/>
      <c r="H20" s="102">
        <f>H22+H25+H27</f>
        <v>231424.94386000003</v>
      </c>
      <c r="I20" s="84">
        <f t="shared" ref="I20:I27" si="7">H20/C20*100</f>
        <v>36.624766983023704</v>
      </c>
      <c r="J20" s="102">
        <f t="shared" ref="J20:J27" si="8">C20-H20</f>
        <v>400456.05614</v>
      </c>
      <c r="K20" s="27"/>
      <c r="L20" s="17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row>
    <row r="21" spans="1:73" s="11" customFormat="1" ht="33" customHeight="1" x14ac:dyDescent="0.25">
      <c r="A21" s="170"/>
      <c r="B21" s="82" t="s">
        <v>1</v>
      </c>
      <c r="C21" s="100">
        <f>C53+C96+C109+C113</f>
        <v>712615.9</v>
      </c>
      <c r="D21" s="100">
        <f>D53+D96+D109+D113</f>
        <v>712615.9</v>
      </c>
      <c r="E21" s="81">
        <f t="shared" si="5"/>
        <v>100</v>
      </c>
      <c r="F21" s="100">
        <f>F53+F96+F109+F113</f>
        <v>712615.9</v>
      </c>
      <c r="G21" s="81">
        <f t="shared" si="6"/>
        <v>100</v>
      </c>
      <c r="H21" s="100">
        <f>H53+H96+H109+H113</f>
        <v>342673.72444000002</v>
      </c>
      <c r="I21" s="81">
        <f t="shared" si="7"/>
        <v>48.086735707131993</v>
      </c>
      <c r="J21" s="100">
        <f t="shared" si="8"/>
        <v>369942.17556</v>
      </c>
      <c r="K21" s="27"/>
      <c r="L21" s="171"/>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row>
    <row r="22" spans="1:73" s="11" customFormat="1" ht="79.5" customHeight="1" x14ac:dyDescent="0.25">
      <c r="A22" s="170"/>
      <c r="B22" s="95" t="s">
        <v>57</v>
      </c>
      <c r="C22" s="176">
        <f>C54</f>
        <v>264560</v>
      </c>
      <c r="D22" s="177"/>
      <c r="E22" s="177"/>
      <c r="F22" s="177"/>
      <c r="G22" s="178"/>
      <c r="H22" s="102">
        <f>H54</f>
        <v>166182.47307000001</v>
      </c>
      <c r="I22" s="84">
        <f t="shared" si="7"/>
        <v>62.814663240852738</v>
      </c>
      <c r="J22" s="102">
        <f t="shared" si="8"/>
        <v>98377.526929999993</v>
      </c>
      <c r="K22" s="27"/>
      <c r="L22" s="171"/>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72"/>
      <c r="AM22" s="72"/>
      <c r="AN22" s="72"/>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row>
    <row r="23" spans="1:73" s="11" customFormat="1" ht="68.25" customHeight="1" x14ac:dyDescent="0.25">
      <c r="A23" s="170"/>
      <c r="B23" s="82" t="s">
        <v>85</v>
      </c>
      <c r="C23" s="100">
        <f>C55+C97+C110+C114</f>
        <v>563092.55837999994</v>
      </c>
      <c r="D23" s="100">
        <f>D55+D97+D110+D114</f>
        <v>433667.18837999995</v>
      </c>
      <c r="E23" s="81">
        <f t="shared" si="5"/>
        <v>77.015258313419594</v>
      </c>
      <c r="F23" s="100">
        <f>F55+F97+F110+F114</f>
        <v>433667.18837999995</v>
      </c>
      <c r="G23" s="81">
        <f t="shared" si="6"/>
        <v>77.015258313419594</v>
      </c>
      <c r="H23" s="100">
        <f>H55+H97+H110+H114</f>
        <v>336240.66876999999</v>
      </c>
      <c r="I23" s="81">
        <f t="shared" si="7"/>
        <v>59.713214775445465</v>
      </c>
      <c r="J23" s="100">
        <f t="shared" si="8"/>
        <v>226851.88960999995</v>
      </c>
      <c r="K23" s="27"/>
      <c r="L23" s="171"/>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c r="AT23" s="72"/>
      <c r="AU23" s="72"/>
      <c r="AV23" s="72"/>
      <c r="AW23" s="72"/>
      <c r="AX23" s="72"/>
      <c r="AY23" s="72"/>
      <c r="AZ23" s="72"/>
      <c r="BA23" s="72"/>
      <c r="BB23" s="72"/>
      <c r="BC23" s="72"/>
      <c r="BD23" s="72"/>
      <c r="BE23" s="72"/>
      <c r="BF23" s="72"/>
      <c r="BG23" s="72"/>
      <c r="BH23" s="72"/>
      <c r="BI23" s="72"/>
      <c r="BJ23" s="72"/>
      <c r="BK23" s="72"/>
      <c r="BL23" s="72"/>
      <c r="BM23" s="72"/>
      <c r="BN23" s="72"/>
      <c r="BO23" s="72"/>
      <c r="BP23" s="72"/>
      <c r="BQ23" s="72"/>
      <c r="BR23" s="72"/>
      <c r="BS23" s="72"/>
      <c r="BT23" s="72"/>
      <c r="BU23" s="72"/>
    </row>
    <row r="24" spans="1:73" s="11" customFormat="1" ht="81.75" customHeight="1" x14ac:dyDescent="0.25">
      <c r="A24" s="170"/>
      <c r="B24" s="93" t="s">
        <v>79</v>
      </c>
      <c r="C24" s="101">
        <f>C98</f>
        <v>120038.61016</v>
      </c>
      <c r="D24" s="101">
        <f t="shared" ref="D24:H24" si="9">D98</f>
        <v>119956.31816</v>
      </c>
      <c r="E24" s="94">
        <f t="shared" si="5"/>
        <v>99.931445390870223</v>
      </c>
      <c r="F24" s="101">
        <f t="shared" si="9"/>
        <v>119956.31816</v>
      </c>
      <c r="G24" s="94">
        <f t="shared" si="6"/>
        <v>99.931445390870223</v>
      </c>
      <c r="H24" s="101">
        <f t="shared" si="9"/>
        <v>119956.31816</v>
      </c>
      <c r="I24" s="94">
        <f t="shared" si="7"/>
        <v>99.931445390870223</v>
      </c>
      <c r="J24" s="101">
        <f t="shared" si="8"/>
        <v>82.292000000001281</v>
      </c>
      <c r="K24" s="27"/>
      <c r="L24" s="171"/>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2"/>
      <c r="BM24" s="72"/>
      <c r="BN24" s="72"/>
      <c r="BO24" s="72"/>
      <c r="BP24" s="72"/>
      <c r="BQ24" s="72"/>
      <c r="BR24" s="72"/>
      <c r="BS24" s="72"/>
      <c r="BT24" s="72"/>
      <c r="BU24" s="72"/>
    </row>
    <row r="25" spans="1:73" s="11" customFormat="1" ht="84" customHeight="1" x14ac:dyDescent="0.25">
      <c r="A25" s="170"/>
      <c r="B25" s="95" t="s">
        <v>57</v>
      </c>
      <c r="C25" s="176">
        <f>C56</f>
        <v>347829.3</v>
      </c>
      <c r="D25" s="177"/>
      <c r="E25" s="177"/>
      <c r="F25" s="177"/>
      <c r="G25" s="178"/>
      <c r="H25" s="102">
        <f>H56</f>
        <v>62928.22135</v>
      </c>
      <c r="I25" s="84">
        <f t="shared" si="7"/>
        <v>18.091696516078436</v>
      </c>
      <c r="J25" s="102">
        <f t="shared" si="8"/>
        <v>284901.07864999998</v>
      </c>
      <c r="K25" s="27"/>
      <c r="L25" s="171"/>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row>
    <row r="26" spans="1:73" s="4" customFormat="1" ht="30.75" customHeight="1" x14ac:dyDescent="0.25">
      <c r="A26" s="170"/>
      <c r="B26" s="83" t="s">
        <v>3</v>
      </c>
      <c r="C26" s="100">
        <f>C57+C99+C111+C115</f>
        <v>11251.901620000001</v>
      </c>
      <c r="D26" s="100">
        <f>D57+D99+D111+D115</f>
        <v>9740.7406100000007</v>
      </c>
      <c r="E26" s="84">
        <f t="shared" si="5"/>
        <v>86.569727846589544</v>
      </c>
      <c r="F26" s="100">
        <f>F57+F99+F111+F115</f>
        <v>9740.7406100000007</v>
      </c>
      <c r="G26" s="84">
        <f t="shared" si="6"/>
        <v>86.569727846589544</v>
      </c>
      <c r="H26" s="100">
        <f>H57+H99+H111+H115</f>
        <v>4371.7164700000003</v>
      </c>
      <c r="I26" s="81">
        <f t="shared" si="7"/>
        <v>38.853134497988975</v>
      </c>
      <c r="J26" s="100">
        <f t="shared" si="8"/>
        <v>6880.1851500000002</v>
      </c>
      <c r="K26" s="28"/>
      <c r="L26" s="17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1:73" s="4" customFormat="1" ht="81.75" customHeight="1" x14ac:dyDescent="0.25">
      <c r="A27" s="170"/>
      <c r="B27" s="95" t="s">
        <v>57</v>
      </c>
      <c r="C27" s="176">
        <f>C58</f>
        <v>19491.7</v>
      </c>
      <c r="D27" s="177"/>
      <c r="E27" s="177"/>
      <c r="F27" s="177"/>
      <c r="G27" s="178"/>
      <c r="H27" s="102">
        <f>H58</f>
        <v>2314.24944</v>
      </c>
      <c r="I27" s="84">
        <f t="shared" si="7"/>
        <v>11.872999481830728</v>
      </c>
      <c r="J27" s="102">
        <f t="shared" si="8"/>
        <v>17177.450560000001</v>
      </c>
      <c r="K27" s="28"/>
      <c r="L27" s="17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row>
    <row r="28" spans="1:73" s="4" customFormat="1" ht="27" customHeight="1" x14ac:dyDescent="0.35">
      <c r="A28" s="170"/>
      <c r="B28" s="79" t="s">
        <v>15</v>
      </c>
      <c r="C28" s="103">
        <f>C29+C30+C32</f>
        <v>950546.72928999993</v>
      </c>
      <c r="D28" s="103">
        <f>D29+D30+D32</f>
        <v>878532.45052999991</v>
      </c>
      <c r="E28" s="74">
        <f>D28/C28*100</f>
        <v>92.423909678402623</v>
      </c>
      <c r="F28" s="103">
        <f>F29+F30+F32</f>
        <v>878532.45052999991</v>
      </c>
      <c r="G28" s="74">
        <f t="shared" si="6"/>
        <v>92.423909678402623</v>
      </c>
      <c r="H28" s="103">
        <f>H29+H30+H32</f>
        <v>838743.45074999996</v>
      </c>
      <c r="I28" s="74">
        <f>H28/C28*100</f>
        <v>88.238002920328796</v>
      </c>
      <c r="J28" s="103">
        <f>C28-H28</f>
        <v>111803.27853999997</v>
      </c>
      <c r="K28" s="27"/>
      <c r="L28" s="171"/>
      <c r="M28" s="149"/>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1:73" s="11" customFormat="1" ht="23.25" customHeight="1" x14ac:dyDescent="0.35">
      <c r="A29" s="170"/>
      <c r="B29" s="37" t="s">
        <v>1</v>
      </c>
      <c r="C29" s="103">
        <f>C41+C73+C90+C124</f>
        <v>106351.39483999999</v>
      </c>
      <c r="D29" s="103">
        <f>D41+D73+D90+D124</f>
        <v>106351.39483999999</v>
      </c>
      <c r="E29" s="74">
        <f t="shared" ref="E29:E32" si="10">D29/C29*100</f>
        <v>100</v>
      </c>
      <c r="F29" s="103">
        <f>F41+F73+F90+F124</f>
        <v>106351.39483999999</v>
      </c>
      <c r="G29" s="74">
        <f t="shared" si="6"/>
        <v>100</v>
      </c>
      <c r="H29" s="103">
        <f>H41+H73+H90</f>
        <v>106351.39483999999</v>
      </c>
      <c r="I29" s="74">
        <f t="shared" ref="I29:I32" si="11">H29/C29*100</f>
        <v>100</v>
      </c>
      <c r="J29" s="103">
        <f t="shared" ref="J29:J32" si="12">C29-H29</f>
        <v>0</v>
      </c>
      <c r="K29" s="27"/>
      <c r="L29" s="171"/>
      <c r="M29" s="143"/>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72"/>
      <c r="BT29" s="72"/>
      <c r="BU29" s="72"/>
    </row>
    <row r="30" spans="1:73" s="11" customFormat="1" ht="64.5" customHeight="1" x14ac:dyDescent="0.25">
      <c r="A30" s="170"/>
      <c r="B30" s="37" t="s">
        <v>86</v>
      </c>
      <c r="C30" s="103">
        <f>C42+C74+C91+C125</f>
        <v>827242.05157000001</v>
      </c>
      <c r="D30" s="103">
        <f>D42+D74+D91+D125</f>
        <v>761643.0074</v>
      </c>
      <c r="E30" s="74">
        <f t="shared" si="10"/>
        <v>92.07015116730328</v>
      </c>
      <c r="F30" s="103">
        <f>F42+F74+F91+F125</f>
        <v>761643.0074</v>
      </c>
      <c r="G30" s="74">
        <f t="shared" si="6"/>
        <v>92.07015116730328</v>
      </c>
      <c r="H30" s="103">
        <f>H42+H74+H91+H125</f>
        <v>721854.00762000005</v>
      </c>
      <c r="I30" s="74">
        <f t="shared" si="11"/>
        <v>87.260313501956659</v>
      </c>
      <c r="J30" s="103">
        <f t="shared" si="12"/>
        <v>105388.04394999996</v>
      </c>
      <c r="K30" s="27"/>
      <c r="L30" s="171"/>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row>
    <row r="31" spans="1:73" s="11" customFormat="1" ht="84.75" customHeight="1" x14ac:dyDescent="0.25">
      <c r="A31" s="170"/>
      <c r="B31" s="90" t="s">
        <v>80</v>
      </c>
      <c r="C31" s="99">
        <f>C92</f>
        <v>14462.39422</v>
      </c>
      <c r="D31" s="99">
        <f t="shared" ref="D31:H31" si="13">D92</f>
        <v>14240.662340000001</v>
      </c>
      <c r="E31" s="91">
        <f t="shared" si="10"/>
        <v>98.466838362811544</v>
      </c>
      <c r="F31" s="99">
        <f t="shared" si="13"/>
        <v>14240.662340000001</v>
      </c>
      <c r="G31" s="91">
        <f t="shared" si="6"/>
        <v>98.466838362811544</v>
      </c>
      <c r="H31" s="99">
        <f t="shared" si="13"/>
        <v>14240.662340000001</v>
      </c>
      <c r="I31" s="91">
        <f t="shared" si="11"/>
        <v>98.466838362811544</v>
      </c>
      <c r="J31" s="99">
        <f t="shared" si="12"/>
        <v>221.73187999999936</v>
      </c>
      <c r="K31" s="27"/>
      <c r="L31" s="171"/>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row>
    <row r="32" spans="1:73" s="4" customFormat="1" ht="23.25" customHeight="1" x14ac:dyDescent="0.25">
      <c r="A32" s="170"/>
      <c r="B32" s="38" t="s">
        <v>3</v>
      </c>
      <c r="C32" s="104">
        <f>C43+C75+C93+C127</f>
        <v>16953.282879999999</v>
      </c>
      <c r="D32" s="104">
        <f>D43+D75+D93+D127</f>
        <v>10538.048290000001</v>
      </c>
      <c r="E32" s="75">
        <f t="shared" si="10"/>
        <v>62.159337307064398</v>
      </c>
      <c r="F32" s="104">
        <f>F43+F75+F93+F127</f>
        <v>10538.048290000001</v>
      </c>
      <c r="G32" s="75">
        <f t="shared" si="6"/>
        <v>62.159337307064398</v>
      </c>
      <c r="H32" s="104">
        <f>H43+H75+H93+H127</f>
        <v>10538.048290000001</v>
      </c>
      <c r="I32" s="75">
        <f t="shared" si="11"/>
        <v>62.159337307064398</v>
      </c>
      <c r="J32" s="104">
        <f t="shared" si="12"/>
        <v>6415.2345899999982</v>
      </c>
      <c r="K32" s="27"/>
      <c r="L32" s="17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s="26" customFormat="1" ht="23.25" customHeight="1" x14ac:dyDescent="0.25">
      <c r="A33" s="39"/>
      <c r="B33" s="175" t="s">
        <v>29</v>
      </c>
      <c r="C33" s="175"/>
      <c r="D33" s="175"/>
      <c r="E33" s="175"/>
      <c r="F33" s="175"/>
      <c r="G33" s="175"/>
      <c r="H33" s="175"/>
      <c r="I33" s="175"/>
      <c r="J33" s="175"/>
      <c r="K33" s="175"/>
      <c r="L33" s="175"/>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row>
    <row r="34" spans="1:73" s="19" customFormat="1" ht="23.25" customHeight="1" x14ac:dyDescent="0.25">
      <c r="A34" s="185" t="s">
        <v>55</v>
      </c>
      <c r="B34" s="185"/>
      <c r="C34" s="185"/>
      <c r="D34" s="185"/>
      <c r="E34" s="185"/>
      <c r="F34" s="185"/>
      <c r="G34" s="185"/>
      <c r="H34" s="185"/>
      <c r="I34" s="185"/>
      <c r="J34" s="185"/>
      <c r="K34" s="185"/>
      <c r="L34" s="185"/>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row>
    <row r="35" spans="1:73" s="8" customFormat="1" ht="23.25" customHeight="1" x14ac:dyDescent="0.25">
      <c r="A35" s="134"/>
      <c r="B35" s="186" t="s">
        <v>31</v>
      </c>
      <c r="C35" s="187"/>
      <c r="D35" s="187"/>
      <c r="E35" s="187"/>
      <c r="F35" s="187"/>
      <c r="G35" s="187"/>
      <c r="H35" s="187"/>
      <c r="I35" s="187"/>
      <c r="J35" s="187"/>
      <c r="K35" s="187"/>
      <c r="L35" s="188"/>
    </row>
    <row r="36" spans="1:73" s="20" customFormat="1" ht="23.25" customHeight="1" x14ac:dyDescent="0.25">
      <c r="A36" s="137"/>
      <c r="B36" s="189" t="s">
        <v>23</v>
      </c>
      <c r="C36" s="190"/>
      <c r="D36" s="190"/>
      <c r="E36" s="190"/>
      <c r="F36" s="190"/>
      <c r="G36" s="190"/>
      <c r="H36" s="190"/>
      <c r="I36" s="190"/>
      <c r="J36" s="190"/>
      <c r="K36" s="190"/>
      <c r="L36" s="191"/>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row>
    <row r="37" spans="1:73" s="9" customFormat="1" ht="43.5" customHeight="1" x14ac:dyDescent="0.25">
      <c r="A37" s="40"/>
      <c r="B37" s="192" t="s">
        <v>32</v>
      </c>
      <c r="C37" s="193"/>
      <c r="D37" s="193"/>
      <c r="E37" s="193"/>
      <c r="F37" s="193"/>
      <c r="G37" s="193"/>
      <c r="H37" s="193"/>
      <c r="I37" s="193"/>
      <c r="J37" s="193"/>
      <c r="K37" s="193"/>
      <c r="L37" s="194"/>
    </row>
    <row r="38" spans="1:73" ht="23.25" customHeight="1" x14ac:dyDescent="0.25">
      <c r="A38" s="41"/>
      <c r="B38" s="195" t="s">
        <v>33</v>
      </c>
      <c r="C38" s="195"/>
      <c r="D38" s="195"/>
      <c r="E38" s="195"/>
      <c r="F38" s="195"/>
      <c r="G38" s="195"/>
      <c r="H38" s="195"/>
      <c r="I38" s="195"/>
      <c r="J38" s="195"/>
      <c r="K38" s="195"/>
      <c r="L38" s="195"/>
    </row>
    <row r="39" spans="1:73" ht="23.25" customHeight="1" x14ac:dyDescent="0.35">
      <c r="A39" s="42"/>
      <c r="B39" s="196" t="s">
        <v>69</v>
      </c>
      <c r="C39" s="197"/>
      <c r="D39" s="197"/>
      <c r="E39" s="197"/>
      <c r="F39" s="197"/>
      <c r="G39" s="197"/>
      <c r="H39" s="197"/>
      <c r="I39" s="197"/>
      <c r="J39" s="197"/>
      <c r="K39" s="197"/>
      <c r="L39" s="198"/>
    </row>
    <row r="40" spans="1:73" ht="409.5" customHeight="1" x14ac:dyDescent="0.3">
      <c r="A40" s="10"/>
      <c r="B40" s="139" t="s">
        <v>64</v>
      </c>
      <c r="C40" s="97">
        <f>C41+C42+C43</f>
        <v>5000</v>
      </c>
      <c r="D40" s="97">
        <f>D41+D42+D43</f>
        <v>5000</v>
      </c>
      <c r="E40" s="29">
        <f>D40/C40*100</f>
        <v>100</v>
      </c>
      <c r="F40" s="97">
        <f>F41+F42+F43</f>
        <v>5000</v>
      </c>
      <c r="G40" s="29">
        <f>F40/C40*100</f>
        <v>100</v>
      </c>
      <c r="H40" s="103">
        <f>H41+H42+H43</f>
        <v>5000</v>
      </c>
      <c r="I40" s="74">
        <f>H40/C40*100</f>
        <v>100</v>
      </c>
      <c r="J40" s="97">
        <f>C40-H40</f>
        <v>0</v>
      </c>
      <c r="K40" s="14"/>
      <c r="L40" s="199" t="s">
        <v>74</v>
      </c>
    </row>
    <row r="41" spans="1:73" ht="135" customHeight="1" x14ac:dyDescent="0.3">
      <c r="A41" s="10"/>
      <c r="B41" s="37" t="s">
        <v>1</v>
      </c>
      <c r="C41" s="97">
        <v>5000</v>
      </c>
      <c r="D41" s="97">
        <v>5000</v>
      </c>
      <c r="E41" s="29">
        <f t="shared" ref="E41" si="14">D41/C41*100</f>
        <v>100</v>
      </c>
      <c r="F41" s="97">
        <v>5000</v>
      </c>
      <c r="G41" s="29">
        <f t="shared" ref="G41" si="15">F41/C41*100</f>
        <v>100</v>
      </c>
      <c r="H41" s="103">
        <v>5000</v>
      </c>
      <c r="I41" s="74">
        <f t="shared" ref="I41" si="16">H41/C41*100</f>
        <v>100</v>
      </c>
      <c r="J41" s="97">
        <f>C41-H41</f>
        <v>0</v>
      </c>
      <c r="K41" s="14"/>
      <c r="L41" s="200"/>
    </row>
    <row r="42" spans="1:73" ht="135" customHeight="1" x14ac:dyDescent="0.3">
      <c r="A42" s="10"/>
      <c r="B42" s="37" t="s">
        <v>2</v>
      </c>
      <c r="C42" s="97">
        <v>0</v>
      </c>
      <c r="D42" s="97">
        <v>0</v>
      </c>
      <c r="E42" s="29">
        <v>0</v>
      </c>
      <c r="F42" s="97">
        <v>0</v>
      </c>
      <c r="G42" s="29">
        <v>0</v>
      </c>
      <c r="H42" s="103">
        <v>0</v>
      </c>
      <c r="I42" s="74">
        <v>0</v>
      </c>
      <c r="J42" s="97">
        <f>C42-H42</f>
        <v>0</v>
      </c>
      <c r="K42" s="14"/>
      <c r="L42" s="200"/>
    </row>
    <row r="43" spans="1:73" ht="135" customHeight="1" x14ac:dyDescent="0.3">
      <c r="A43" s="10"/>
      <c r="B43" s="38" t="s">
        <v>3</v>
      </c>
      <c r="C43" s="98">
        <v>0</v>
      </c>
      <c r="D43" s="98">
        <v>0</v>
      </c>
      <c r="E43" s="30">
        <v>0</v>
      </c>
      <c r="F43" s="98">
        <v>0</v>
      </c>
      <c r="G43" s="30">
        <v>0</v>
      </c>
      <c r="H43" s="104">
        <v>0</v>
      </c>
      <c r="I43" s="75">
        <v>0</v>
      </c>
      <c r="J43" s="97">
        <f>C43-H43</f>
        <v>0</v>
      </c>
      <c r="K43" s="14"/>
      <c r="L43" s="200"/>
    </row>
    <row r="44" spans="1:73" s="25" customFormat="1" ht="27" customHeight="1" x14ac:dyDescent="0.25">
      <c r="A44" s="142"/>
      <c r="B44" s="201" t="s">
        <v>10</v>
      </c>
      <c r="C44" s="202"/>
      <c r="D44" s="202"/>
      <c r="E44" s="202"/>
      <c r="F44" s="202"/>
      <c r="G44" s="202"/>
      <c r="H44" s="202"/>
      <c r="I44" s="202"/>
      <c r="J44" s="202"/>
      <c r="K44" s="202"/>
      <c r="L44" s="203"/>
    </row>
    <row r="45" spans="1:73" s="44" customFormat="1" ht="27" customHeight="1" x14ac:dyDescent="0.25">
      <c r="A45" s="43"/>
      <c r="B45" s="185" t="s">
        <v>56</v>
      </c>
      <c r="C45" s="204"/>
      <c r="D45" s="204"/>
      <c r="E45" s="204"/>
      <c r="F45" s="204"/>
      <c r="G45" s="204"/>
      <c r="H45" s="204"/>
      <c r="I45" s="204"/>
      <c r="J45" s="204"/>
      <c r="K45" s="204"/>
      <c r="L45" s="204"/>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row>
    <row r="46" spans="1:73" s="25" customFormat="1" ht="27" customHeight="1" x14ac:dyDescent="0.25">
      <c r="A46" s="142"/>
      <c r="B46" s="182" t="s">
        <v>34</v>
      </c>
      <c r="C46" s="183"/>
      <c r="D46" s="183"/>
      <c r="E46" s="183"/>
      <c r="F46" s="183"/>
      <c r="G46" s="183"/>
      <c r="H46" s="183"/>
      <c r="I46" s="183"/>
      <c r="J46" s="183"/>
      <c r="K46" s="183"/>
      <c r="L46" s="184"/>
      <c r="M46" s="111"/>
    </row>
    <row r="47" spans="1:73" s="46" customFormat="1" ht="27" customHeight="1" x14ac:dyDescent="0.25">
      <c r="A47" s="45"/>
      <c r="B47" s="205" t="s">
        <v>22</v>
      </c>
      <c r="C47" s="205"/>
      <c r="D47" s="205"/>
      <c r="E47" s="205"/>
      <c r="F47" s="205"/>
      <c r="G47" s="205"/>
      <c r="H47" s="205"/>
      <c r="I47" s="205"/>
      <c r="J47" s="205"/>
      <c r="K47" s="205"/>
      <c r="L47" s="20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row>
    <row r="48" spans="1:73" s="25" customFormat="1" ht="27" customHeight="1" x14ac:dyDescent="0.25">
      <c r="A48" s="142"/>
      <c r="B48" s="182" t="s">
        <v>35</v>
      </c>
      <c r="C48" s="183"/>
      <c r="D48" s="183"/>
      <c r="E48" s="183"/>
      <c r="F48" s="183"/>
      <c r="G48" s="183"/>
      <c r="H48" s="183"/>
      <c r="I48" s="183"/>
      <c r="J48" s="183"/>
      <c r="K48" s="183"/>
      <c r="L48" s="184"/>
    </row>
    <row r="49" spans="1:73" s="25" customFormat="1" ht="27" customHeight="1" x14ac:dyDescent="0.25">
      <c r="A49" s="142"/>
      <c r="B49" s="182" t="s">
        <v>36</v>
      </c>
      <c r="C49" s="183"/>
      <c r="D49" s="183"/>
      <c r="E49" s="183"/>
      <c r="F49" s="183"/>
      <c r="G49" s="183"/>
      <c r="H49" s="183"/>
      <c r="I49" s="183"/>
      <c r="J49" s="183"/>
      <c r="K49" s="183"/>
      <c r="L49" s="184"/>
    </row>
    <row r="50" spans="1:73" s="25" customFormat="1" ht="27" customHeight="1" x14ac:dyDescent="0.25">
      <c r="A50" s="142"/>
      <c r="B50" s="206" t="s">
        <v>54</v>
      </c>
      <c r="C50" s="207"/>
      <c r="D50" s="207"/>
      <c r="E50" s="207"/>
      <c r="F50" s="207"/>
      <c r="G50" s="207"/>
      <c r="H50" s="207"/>
      <c r="I50" s="207"/>
      <c r="J50" s="207"/>
      <c r="K50" s="207"/>
      <c r="L50" s="208"/>
    </row>
    <row r="51" spans="1:73" s="4" customFormat="1" ht="409.6" customHeight="1" x14ac:dyDescent="0.45">
      <c r="A51" s="159" t="s">
        <v>4</v>
      </c>
      <c r="B51" s="47" t="s">
        <v>87</v>
      </c>
      <c r="C51" s="97">
        <f>C53+C55+C57</f>
        <v>974193.22284000006</v>
      </c>
      <c r="D51" s="103">
        <f>D53+D55+D57</f>
        <v>974074.06183000002</v>
      </c>
      <c r="E51" s="29">
        <f>D51/C51*100</f>
        <v>99.987768236607863</v>
      </c>
      <c r="F51" s="103">
        <f>F53+F55+F57</f>
        <v>974074.06183000002</v>
      </c>
      <c r="G51" s="29">
        <f>F51/C51*100</f>
        <v>99.987768236607863</v>
      </c>
      <c r="H51" s="103">
        <f>H53+H55+H57</f>
        <v>437171.64778</v>
      </c>
      <c r="I51" s="29">
        <f>H51/C51*100</f>
        <v>44.875250364146737</v>
      </c>
      <c r="J51" s="103">
        <f>C51-H51</f>
        <v>537021.57506000006</v>
      </c>
      <c r="K51" s="16"/>
      <c r="L51" s="234" t="s">
        <v>88</v>
      </c>
      <c r="M51" s="118"/>
      <c r="N51" s="108"/>
      <c r="O51" s="108"/>
      <c r="P51" s="1"/>
      <c r="Q51" s="1"/>
      <c r="R51" s="108"/>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s="4" customFormat="1" ht="81.75" customHeight="1" x14ac:dyDescent="0.4">
      <c r="A52" s="159"/>
      <c r="B52" s="96" t="s">
        <v>66</v>
      </c>
      <c r="C52" s="179">
        <f>C54+C56+C58</f>
        <v>631881</v>
      </c>
      <c r="D52" s="180"/>
      <c r="E52" s="180"/>
      <c r="F52" s="180"/>
      <c r="G52" s="181"/>
      <c r="H52" s="104">
        <f>H54+H56+H58</f>
        <v>231424.94386000003</v>
      </c>
      <c r="I52" s="75">
        <f>H52/C52*100</f>
        <v>36.624766983023704</v>
      </c>
      <c r="J52" s="104">
        <f>C52-H52</f>
        <v>400456.05614</v>
      </c>
      <c r="K52" s="29">
        <f t="shared" ref="K52" si="17">K54+K56+K58</f>
        <v>0</v>
      </c>
      <c r="L52" s="235"/>
      <c r="M52" s="144"/>
      <c r="N52" s="144"/>
      <c r="O52" s="144"/>
      <c r="P52" s="144"/>
      <c r="Q52" s="144"/>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s="18" customFormat="1" ht="381.75" customHeight="1" x14ac:dyDescent="0.25">
      <c r="A53" s="159"/>
      <c r="B53" s="32" t="s">
        <v>1</v>
      </c>
      <c r="C53" s="97">
        <v>712615.9</v>
      </c>
      <c r="D53" s="97">
        <v>712615.9</v>
      </c>
      <c r="E53" s="29">
        <f t="shared" ref="E53:E57" si="18">D53/C53*100</f>
        <v>100</v>
      </c>
      <c r="F53" s="97">
        <v>712615.9</v>
      </c>
      <c r="G53" s="29">
        <f>F53/C53*100</f>
        <v>100</v>
      </c>
      <c r="H53" s="103">
        <v>342673.72444000002</v>
      </c>
      <c r="I53" s="29">
        <f t="shared" ref="I53:I55" si="19">H53/C53*100</f>
        <v>48.086735707131993</v>
      </c>
      <c r="J53" s="103">
        <f t="shared" ref="J53:J55" si="20">C53-H53</f>
        <v>369942.17556</v>
      </c>
      <c r="K53" s="17"/>
      <c r="L53" s="235"/>
      <c r="M53" s="130"/>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row>
    <row r="54" spans="1:73" s="18" customFormat="1" ht="113.25" customHeight="1" x14ac:dyDescent="0.25">
      <c r="A54" s="159"/>
      <c r="B54" s="96" t="s">
        <v>57</v>
      </c>
      <c r="C54" s="243">
        <v>264560</v>
      </c>
      <c r="D54" s="244"/>
      <c r="E54" s="244"/>
      <c r="F54" s="244"/>
      <c r="G54" s="245"/>
      <c r="H54" s="104">
        <v>166182.47307000001</v>
      </c>
      <c r="I54" s="75">
        <f>H54/C54*100</f>
        <v>62.814663240852738</v>
      </c>
      <c r="J54" s="104">
        <f t="shared" si="20"/>
        <v>98377.526929999993</v>
      </c>
      <c r="K54" s="17"/>
      <c r="L54" s="235"/>
      <c r="M54" s="112"/>
      <c r="N54" s="110"/>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row>
    <row r="55" spans="1:73" s="7" customFormat="1" ht="408.75" customHeight="1" x14ac:dyDescent="0.25">
      <c r="A55" s="159"/>
      <c r="B55" s="32" t="s">
        <v>2</v>
      </c>
      <c r="C55" s="97">
        <v>251717.42121999999</v>
      </c>
      <c r="D55" s="97">
        <v>251717.42121999999</v>
      </c>
      <c r="E55" s="29">
        <f t="shared" si="18"/>
        <v>100</v>
      </c>
      <c r="F55" s="97">
        <v>251717.42121999999</v>
      </c>
      <c r="G55" s="29">
        <f t="shared" ref="G55:G57" si="21">F55/C55*100</f>
        <v>100</v>
      </c>
      <c r="H55" s="103">
        <v>90126.206869999995</v>
      </c>
      <c r="I55" s="29">
        <f t="shared" si="19"/>
        <v>35.804516998936705</v>
      </c>
      <c r="J55" s="103">
        <f t="shared" si="20"/>
        <v>161591.21434999999</v>
      </c>
      <c r="K55" s="17"/>
      <c r="L55" s="235"/>
      <c r="M55" s="71"/>
      <c r="N55" s="71"/>
      <c r="O55" s="71"/>
      <c r="P55" s="71"/>
      <c r="Q55" s="13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row>
    <row r="56" spans="1:73" s="7" customFormat="1" ht="123.75" customHeight="1" x14ac:dyDescent="0.25">
      <c r="A56" s="159"/>
      <c r="B56" s="96" t="s">
        <v>57</v>
      </c>
      <c r="C56" s="179">
        <v>347829.3</v>
      </c>
      <c r="D56" s="180"/>
      <c r="E56" s="180"/>
      <c r="F56" s="180"/>
      <c r="G56" s="181"/>
      <c r="H56" s="104">
        <v>62928.22135</v>
      </c>
      <c r="I56" s="75">
        <f>H56/C56*100</f>
        <v>18.091696516078436</v>
      </c>
      <c r="J56" s="104">
        <f>C56-H56</f>
        <v>284901.07864999998</v>
      </c>
      <c r="K56" s="17"/>
      <c r="L56" s="235"/>
      <c r="M56" s="117"/>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row>
    <row r="57" spans="1:73" s="4" customFormat="1" ht="408.75" customHeight="1" x14ac:dyDescent="0.25">
      <c r="A57" s="159"/>
      <c r="B57" s="33" t="s">
        <v>3</v>
      </c>
      <c r="C57" s="98">
        <v>9859.9016200000005</v>
      </c>
      <c r="D57" s="98">
        <v>9740.7406100000007</v>
      </c>
      <c r="E57" s="30">
        <f t="shared" si="18"/>
        <v>98.791458428365132</v>
      </c>
      <c r="F57" s="98">
        <v>9740.7406100000007</v>
      </c>
      <c r="G57" s="30">
        <f t="shared" si="21"/>
        <v>98.791458428365132</v>
      </c>
      <c r="H57" s="104">
        <v>4371.7164700000003</v>
      </c>
      <c r="I57" s="30">
        <f>H57/C57*100</f>
        <v>44.338337627348459</v>
      </c>
      <c r="J57" s="104">
        <f>C57-H57</f>
        <v>5488.1851500000002</v>
      </c>
      <c r="K57" s="15" t="s">
        <v>7</v>
      </c>
      <c r="L57" s="235"/>
      <c r="M57" s="110"/>
      <c r="N57" s="108"/>
      <c r="O57" s="108"/>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row>
    <row r="58" spans="1:73" s="4" customFormat="1" ht="105.75" customHeight="1" x14ac:dyDescent="0.25">
      <c r="A58" s="138"/>
      <c r="B58" s="96" t="s">
        <v>57</v>
      </c>
      <c r="C58" s="179">
        <v>19491.7</v>
      </c>
      <c r="D58" s="180"/>
      <c r="E58" s="180"/>
      <c r="F58" s="180"/>
      <c r="G58" s="181"/>
      <c r="H58" s="104">
        <v>2314.24944</v>
      </c>
      <c r="I58" s="30">
        <f>H58/C58*100</f>
        <v>11.872999481830728</v>
      </c>
      <c r="J58" s="104">
        <f t="shared" ref="J58" si="22">C58-H58</f>
        <v>17177.450560000001</v>
      </c>
      <c r="K58" s="15"/>
      <c r="L58" s="236"/>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row>
    <row r="59" spans="1:73" s="25" customFormat="1" ht="26.25" customHeight="1" x14ac:dyDescent="0.25">
      <c r="A59" s="142"/>
      <c r="B59" s="232" t="s">
        <v>30</v>
      </c>
      <c r="C59" s="233"/>
      <c r="D59" s="233"/>
      <c r="E59" s="233"/>
      <c r="F59" s="233"/>
      <c r="G59" s="233"/>
      <c r="H59" s="233"/>
      <c r="I59" s="233"/>
      <c r="J59" s="233"/>
      <c r="K59" s="233"/>
      <c r="L59" s="233"/>
    </row>
    <row r="60" spans="1:73" s="4" customFormat="1" ht="21" hidden="1" customHeight="1" x14ac:dyDescent="0.25">
      <c r="A60" s="138"/>
      <c r="B60" s="214" t="s">
        <v>17</v>
      </c>
      <c r="C60" s="215"/>
      <c r="D60" s="215"/>
      <c r="E60" s="215"/>
      <c r="F60" s="215"/>
      <c r="G60" s="215"/>
      <c r="H60" s="215"/>
      <c r="I60" s="215"/>
      <c r="J60" s="215"/>
      <c r="K60" s="215"/>
      <c r="L60" s="216"/>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row>
    <row r="61" spans="1:73" s="4" customFormat="1" ht="67.5" customHeight="1" x14ac:dyDescent="0.25">
      <c r="A61" s="138"/>
      <c r="B61" s="35" t="s">
        <v>12</v>
      </c>
      <c r="C61" s="103">
        <f>C62+C63+C65</f>
        <v>556959.97345000005</v>
      </c>
      <c r="D61" s="103">
        <f>D62+D63+D65</f>
        <v>358152.19587999996</v>
      </c>
      <c r="E61" s="74">
        <f>D61/C61*100</f>
        <v>64.304835706861141</v>
      </c>
      <c r="F61" s="103">
        <f>F62+F63+F65</f>
        <v>358152.19587999996</v>
      </c>
      <c r="G61" s="74">
        <f>F61/C61*100</f>
        <v>64.304835706861141</v>
      </c>
      <c r="H61" s="103">
        <f>H62+H63+H65</f>
        <v>422316.89062000002</v>
      </c>
      <c r="I61" s="74">
        <f>H61/C61*100</f>
        <v>75.825357431706479</v>
      </c>
      <c r="J61" s="103">
        <f>C61-H61</f>
        <v>134643.08283000003</v>
      </c>
      <c r="K61" s="48"/>
      <c r="L61" s="217" t="s">
        <v>78</v>
      </c>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s="7" customFormat="1" ht="23.25" customHeight="1" x14ac:dyDescent="0.25">
      <c r="A62" s="138"/>
      <c r="B62" s="49" t="s">
        <v>5</v>
      </c>
      <c r="C62" s="105">
        <f>C73+C83+C105</f>
        <v>101351.39483999999</v>
      </c>
      <c r="D62" s="105">
        <f>D73+D83+D105</f>
        <v>101351.39483999999</v>
      </c>
      <c r="E62" s="74">
        <f t="shared" ref="E62:E65" si="23">D62/C62*100</f>
        <v>100</v>
      </c>
      <c r="F62" s="105">
        <f>F73+F83+F105</f>
        <v>101351.39483999999</v>
      </c>
      <c r="G62" s="74">
        <f>F62/C62*100</f>
        <v>100</v>
      </c>
      <c r="H62" s="105">
        <f>H73+H83+H105</f>
        <v>101351.39483999999</v>
      </c>
      <c r="I62" s="74">
        <f t="shared" ref="I62:I65" si="24">H62/C62*100</f>
        <v>100</v>
      </c>
      <c r="J62" s="103">
        <f>C62-H62</f>
        <v>0</v>
      </c>
      <c r="K62" s="48"/>
      <c r="L62" s="218"/>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row>
    <row r="63" spans="1:73" s="7" customFormat="1" ht="63" customHeight="1" x14ac:dyDescent="0.25">
      <c r="A63" s="138"/>
      <c r="B63" s="32" t="s">
        <v>83</v>
      </c>
      <c r="C63" s="105">
        <f>C74+C84+C106</f>
        <v>450161.18872999999</v>
      </c>
      <c r="D63" s="105">
        <f>D74+D84+D106</f>
        <v>255136.77477999998</v>
      </c>
      <c r="E63" s="74">
        <f t="shared" si="23"/>
        <v>56.67675960688544</v>
      </c>
      <c r="F63" s="105">
        <f>F74+F84+F106</f>
        <v>255136.77477999998</v>
      </c>
      <c r="G63" s="74">
        <f t="shared" ref="G63:G65" si="25">F63/C63*100</f>
        <v>56.67675960688544</v>
      </c>
      <c r="H63" s="105">
        <f>H74+H84+H106</f>
        <v>319301.46952000004</v>
      </c>
      <c r="I63" s="74">
        <f t="shared" si="24"/>
        <v>70.930475019585117</v>
      </c>
      <c r="J63" s="103">
        <f t="shared" ref="J63:J65" si="26">C63-H63</f>
        <v>130859.71920999995</v>
      </c>
      <c r="K63" s="48"/>
      <c r="L63" s="218"/>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row>
    <row r="64" spans="1:73" s="87" customFormat="1" ht="81" customHeight="1" x14ac:dyDescent="0.25">
      <c r="A64" s="140"/>
      <c r="B64" s="90" t="s">
        <v>89</v>
      </c>
      <c r="C64" s="106">
        <f>C85</f>
        <v>134501.00438</v>
      </c>
      <c r="D64" s="106">
        <f t="shared" ref="D64:K64" si="27">D85</f>
        <v>134196.98050000001</v>
      </c>
      <c r="E64" s="91">
        <f t="shared" si="23"/>
        <v>99.773961628464093</v>
      </c>
      <c r="F64" s="106">
        <f t="shared" si="27"/>
        <v>134196.98050000001</v>
      </c>
      <c r="G64" s="91">
        <f t="shared" si="25"/>
        <v>99.773961628464093</v>
      </c>
      <c r="H64" s="106">
        <f t="shared" si="27"/>
        <v>134196.98050000001</v>
      </c>
      <c r="I64" s="91">
        <f t="shared" si="24"/>
        <v>99.773961628464093</v>
      </c>
      <c r="J64" s="99">
        <f t="shared" si="26"/>
        <v>304.02387999999337</v>
      </c>
      <c r="K64" s="86">
        <f t="shared" si="27"/>
        <v>0</v>
      </c>
      <c r="L64" s="218"/>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row>
    <row r="65" spans="1:73" s="4" customFormat="1" ht="23.25" customHeight="1" x14ac:dyDescent="0.25">
      <c r="A65" s="138"/>
      <c r="B65" s="50" t="s">
        <v>3</v>
      </c>
      <c r="C65" s="107">
        <f>C75+C86+C107</f>
        <v>5447.3898800000006</v>
      </c>
      <c r="D65" s="107">
        <f>D75+D86+D107</f>
        <v>1664.0262600000001</v>
      </c>
      <c r="E65" s="75">
        <f t="shared" si="23"/>
        <v>30.547221635621202</v>
      </c>
      <c r="F65" s="107">
        <f>F75+F86+F107</f>
        <v>1664.0262600000001</v>
      </c>
      <c r="G65" s="75">
        <f t="shared" si="25"/>
        <v>30.547221635621202</v>
      </c>
      <c r="H65" s="107">
        <f>H75+H86+H107</f>
        <v>1664.0262600000001</v>
      </c>
      <c r="I65" s="75">
        <f t="shared" si="24"/>
        <v>30.547221635621202</v>
      </c>
      <c r="J65" s="104">
        <f t="shared" si="26"/>
        <v>3783.3636200000005</v>
      </c>
      <c r="K65" s="48"/>
      <c r="L65" s="218"/>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s="51" customFormat="1" ht="48" customHeight="1" x14ac:dyDescent="0.25">
      <c r="A66" s="43"/>
      <c r="B66" s="185" t="s">
        <v>50</v>
      </c>
      <c r="C66" s="204"/>
      <c r="D66" s="204"/>
      <c r="E66" s="204"/>
      <c r="F66" s="204"/>
      <c r="G66" s="204"/>
      <c r="H66" s="204"/>
      <c r="I66" s="204"/>
      <c r="J66" s="204"/>
      <c r="K66" s="204"/>
      <c r="L66" s="204"/>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53"/>
      <c r="AX66" s="53"/>
      <c r="AY66" s="53"/>
      <c r="AZ66" s="53"/>
      <c r="BA66" s="53"/>
      <c r="BB66" s="53"/>
      <c r="BC66" s="53"/>
      <c r="BD66" s="53"/>
      <c r="BE66" s="53"/>
      <c r="BF66" s="53"/>
      <c r="BG66" s="53"/>
      <c r="BH66" s="53"/>
      <c r="BI66" s="53"/>
      <c r="BJ66" s="53"/>
      <c r="BK66" s="53"/>
      <c r="BL66" s="53"/>
      <c r="BM66" s="53"/>
      <c r="BN66" s="53"/>
      <c r="BO66" s="53"/>
      <c r="BP66" s="53"/>
      <c r="BQ66" s="53"/>
      <c r="BR66" s="53"/>
      <c r="BS66" s="53"/>
      <c r="BT66" s="53"/>
      <c r="BU66" s="53"/>
    </row>
    <row r="67" spans="1:73" s="53" customFormat="1" ht="48" customHeight="1" x14ac:dyDescent="0.25">
      <c r="A67" s="142"/>
      <c r="B67" s="219" t="s">
        <v>40</v>
      </c>
      <c r="C67" s="220"/>
      <c r="D67" s="220"/>
      <c r="E67" s="220"/>
      <c r="F67" s="220"/>
      <c r="G67" s="220"/>
      <c r="H67" s="220"/>
      <c r="I67" s="220"/>
      <c r="J67" s="220"/>
      <c r="K67" s="220"/>
      <c r="L67" s="220"/>
    </row>
    <row r="68" spans="1:73" s="52" customFormat="1" ht="48" customHeight="1" x14ac:dyDescent="0.25">
      <c r="A68" s="45"/>
      <c r="B68" s="205" t="s">
        <v>16</v>
      </c>
      <c r="C68" s="221"/>
      <c r="D68" s="221"/>
      <c r="E68" s="221"/>
      <c r="F68" s="221"/>
      <c r="G68" s="221"/>
      <c r="H68" s="221"/>
      <c r="I68" s="221"/>
      <c r="J68" s="221"/>
      <c r="K68" s="221"/>
      <c r="L68" s="221"/>
      <c r="M68" s="53"/>
      <c r="N68" s="53"/>
      <c r="O68" s="53"/>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53"/>
      <c r="AV68" s="53"/>
      <c r="AW68" s="53"/>
      <c r="AX68" s="53"/>
      <c r="AY68" s="53"/>
      <c r="AZ68" s="53"/>
      <c r="BA68" s="53"/>
      <c r="BB68" s="53"/>
      <c r="BC68" s="53"/>
      <c r="BD68" s="53"/>
      <c r="BE68" s="53"/>
      <c r="BF68" s="53"/>
      <c r="BG68" s="53"/>
      <c r="BH68" s="53"/>
      <c r="BI68" s="53"/>
      <c r="BJ68" s="53"/>
      <c r="BK68" s="53"/>
      <c r="BL68" s="53"/>
      <c r="BM68" s="53"/>
      <c r="BN68" s="53"/>
      <c r="BO68" s="53"/>
      <c r="BP68" s="53"/>
      <c r="BQ68" s="53"/>
      <c r="BR68" s="53"/>
      <c r="BS68" s="53"/>
      <c r="BT68" s="53"/>
      <c r="BU68" s="53"/>
    </row>
    <row r="69" spans="1:73" s="53" customFormat="1" ht="48" customHeight="1" x14ac:dyDescent="0.25">
      <c r="A69" s="142"/>
      <c r="B69" s="219" t="s">
        <v>39</v>
      </c>
      <c r="C69" s="219"/>
      <c r="D69" s="219"/>
      <c r="E69" s="219"/>
      <c r="F69" s="219"/>
      <c r="G69" s="219"/>
      <c r="H69" s="219"/>
      <c r="I69" s="219"/>
      <c r="J69" s="219"/>
      <c r="K69" s="219"/>
      <c r="L69" s="219"/>
    </row>
    <row r="70" spans="1:73" s="53" customFormat="1" ht="48" customHeight="1" x14ac:dyDescent="0.25">
      <c r="A70" s="142"/>
      <c r="B70" s="219" t="s">
        <v>11</v>
      </c>
      <c r="C70" s="219"/>
      <c r="D70" s="219"/>
      <c r="E70" s="219"/>
      <c r="F70" s="219"/>
      <c r="G70" s="219"/>
      <c r="H70" s="219"/>
      <c r="I70" s="219"/>
      <c r="J70" s="219"/>
      <c r="K70" s="219"/>
      <c r="L70" s="219"/>
    </row>
    <row r="71" spans="1:73" s="55" customFormat="1" ht="48" customHeight="1" x14ac:dyDescent="0.25">
      <c r="A71" s="12"/>
      <c r="B71" s="222" t="s">
        <v>70</v>
      </c>
      <c r="C71" s="223"/>
      <c r="D71" s="223"/>
      <c r="E71" s="223"/>
      <c r="F71" s="223"/>
      <c r="G71" s="223"/>
      <c r="H71" s="223"/>
      <c r="I71" s="223"/>
      <c r="J71" s="223"/>
      <c r="K71" s="223"/>
      <c r="L71" s="224"/>
      <c r="M71" s="120"/>
      <c r="O71" s="120"/>
    </row>
    <row r="72" spans="1:73" s="4" customFormat="1" ht="409.6" customHeight="1" x14ac:dyDescent="0.25">
      <c r="A72" s="138"/>
      <c r="B72" s="76" t="s">
        <v>63</v>
      </c>
      <c r="C72" s="97">
        <f>SUM(C73:C75)</f>
        <v>105541.38806999999</v>
      </c>
      <c r="D72" s="97">
        <f>SUM(D73:D75)</f>
        <v>105541.38806999999</v>
      </c>
      <c r="E72" s="29">
        <f>D72/C72*100</f>
        <v>100</v>
      </c>
      <c r="F72" s="97">
        <f>SUM(F73:F75)</f>
        <v>105541.38806999999</v>
      </c>
      <c r="G72" s="29">
        <f>F72/C72*100</f>
        <v>100</v>
      </c>
      <c r="H72" s="103">
        <f>SUM(H73:H75)</f>
        <v>105541.38806999999</v>
      </c>
      <c r="I72" s="29">
        <f>H72/C72*100</f>
        <v>100</v>
      </c>
      <c r="J72" s="97">
        <f>C72-H72</f>
        <v>0</v>
      </c>
      <c r="K72" s="36"/>
      <c r="L72" s="225" t="s">
        <v>90</v>
      </c>
      <c r="M72" s="150"/>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s="4" customFormat="1" ht="348.75" customHeight="1" x14ac:dyDescent="0.3">
      <c r="A73" s="138"/>
      <c r="B73" s="32" t="s">
        <v>1</v>
      </c>
      <c r="C73" s="97">
        <v>101351.39483999999</v>
      </c>
      <c r="D73" s="97">
        <v>101351.39483999999</v>
      </c>
      <c r="E73" s="29">
        <f>D73/C73*100</f>
        <v>100</v>
      </c>
      <c r="F73" s="97">
        <v>101351.39483999999</v>
      </c>
      <c r="G73" s="29">
        <f>F73/C73*100</f>
        <v>100</v>
      </c>
      <c r="H73" s="103">
        <v>101351.39483999999</v>
      </c>
      <c r="I73" s="29">
        <f>H73/C73*100</f>
        <v>100</v>
      </c>
      <c r="J73" s="97">
        <f>C73-H73</f>
        <v>0</v>
      </c>
      <c r="K73" s="54" t="s">
        <v>8</v>
      </c>
      <c r="L73" s="226"/>
      <c r="M73" s="151"/>
      <c r="N73" s="108"/>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s="4" customFormat="1" ht="348.75" customHeight="1" x14ac:dyDescent="0.25">
      <c r="A74" s="138"/>
      <c r="B74" s="32" t="s">
        <v>2</v>
      </c>
      <c r="C74" s="103">
        <v>3134.57935</v>
      </c>
      <c r="D74" s="97">
        <v>3134.57935</v>
      </c>
      <c r="E74" s="29">
        <f t="shared" ref="E74:E75" si="28">D74/C74*100</f>
        <v>100</v>
      </c>
      <c r="F74" s="97">
        <v>3134.57935</v>
      </c>
      <c r="G74" s="29">
        <f>F74/C74*100</f>
        <v>100</v>
      </c>
      <c r="H74" s="103">
        <v>3134.57935</v>
      </c>
      <c r="I74" s="29">
        <f>H74/C74*100</f>
        <v>100</v>
      </c>
      <c r="J74" s="97">
        <f>C74-H74</f>
        <v>0</v>
      </c>
      <c r="K74" s="54" t="s">
        <v>8</v>
      </c>
      <c r="L74" s="226"/>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s="4" customFormat="1" ht="348.75" customHeight="1" x14ac:dyDescent="0.25">
      <c r="A75" s="138"/>
      <c r="B75" s="33" t="s">
        <v>3</v>
      </c>
      <c r="C75" s="104">
        <v>1055.4138800000001</v>
      </c>
      <c r="D75" s="98">
        <v>1055.4138800000001</v>
      </c>
      <c r="E75" s="30">
        <f t="shared" si="28"/>
        <v>100</v>
      </c>
      <c r="F75" s="98">
        <v>1055.4138800000001</v>
      </c>
      <c r="G75" s="30">
        <f t="shared" ref="G75" si="29">F75/C75*100</f>
        <v>100</v>
      </c>
      <c r="H75" s="104">
        <v>1055.4138800000001</v>
      </c>
      <c r="I75" s="30">
        <f>H75/C75*100</f>
        <v>100</v>
      </c>
      <c r="J75" s="98">
        <f>C75-H75</f>
        <v>0</v>
      </c>
      <c r="K75" s="54" t="s">
        <v>9</v>
      </c>
      <c r="L75" s="226"/>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s="57" customFormat="1" ht="21.75" customHeight="1" x14ac:dyDescent="0.35">
      <c r="A76" s="60"/>
      <c r="B76" s="227" t="s">
        <v>51</v>
      </c>
      <c r="C76" s="228"/>
      <c r="D76" s="228"/>
      <c r="E76" s="228"/>
      <c r="F76" s="228"/>
      <c r="G76" s="228"/>
      <c r="H76" s="228"/>
      <c r="I76" s="228"/>
      <c r="J76" s="228"/>
      <c r="K76" s="228"/>
      <c r="L76" s="228"/>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row>
    <row r="77" spans="1:73" s="57" customFormat="1" ht="42" customHeight="1" x14ac:dyDescent="0.35">
      <c r="A77" s="60"/>
      <c r="B77" s="229" t="s">
        <v>37</v>
      </c>
      <c r="C77" s="230"/>
      <c r="D77" s="230"/>
      <c r="E77" s="230"/>
      <c r="F77" s="230"/>
      <c r="G77" s="230"/>
      <c r="H77" s="230"/>
      <c r="I77" s="230"/>
      <c r="J77" s="230"/>
      <c r="K77" s="230"/>
      <c r="L77" s="231"/>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row>
    <row r="78" spans="1:73" s="57" customFormat="1" ht="22.5" customHeight="1" x14ac:dyDescent="0.35">
      <c r="A78" s="60"/>
      <c r="B78" s="211" t="s">
        <v>24</v>
      </c>
      <c r="C78" s="212"/>
      <c r="D78" s="212"/>
      <c r="E78" s="212"/>
      <c r="F78" s="212"/>
      <c r="G78" s="212"/>
      <c r="H78" s="212"/>
      <c r="I78" s="212"/>
      <c r="J78" s="212"/>
      <c r="K78" s="212"/>
      <c r="L78" s="213"/>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row>
    <row r="79" spans="1:73" s="62" customFormat="1" ht="41.25" customHeight="1" x14ac:dyDescent="0.35">
      <c r="A79" s="61"/>
      <c r="B79" s="229" t="s">
        <v>44</v>
      </c>
      <c r="C79" s="230"/>
      <c r="D79" s="230"/>
      <c r="E79" s="230"/>
      <c r="F79" s="230"/>
      <c r="G79" s="230"/>
      <c r="H79" s="230"/>
      <c r="I79" s="230"/>
      <c r="J79" s="230"/>
      <c r="K79" s="230"/>
      <c r="L79" s="231"/>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row>
    <row r="80" spans="1:73" s="62" customFormat="1" ht="24" customHeight="1" x14ac:dyDescent="0.35">
      <c r="A80" s="61"/>
      <c r="B80" s="249" t="s">
        <v>45</v>
      </c>
      <c r="C80" s="249"/>
      <c r="D80" s="249"/>
      <c r="E80" s="249"/>
      <c r="F80" s="249"/>
      <c r="G80" s="249"/>
      <c r="H80" s="249"/>
      <c r="I80" s="249"/>
      <c r="J80" s="249"/>
      <c r="K80" s="249"/>
      <c r="L80" s="249"/>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row>
    <row r="81" spans="1:73" s="62" customFormat="1" ht="44.25" customHeight="1" x14ac:dyDescent="0.35">
      <c r="A81" s="61"/>
      <c r="B81" s="250" t="s">
        <v>47</v>
      </c>
      <c r="C81" s="250"/>
      <c r="D81" s="250"/>
      <c r="E81" s="250"/>
      <c r="F81" s="250"/>
      <c r="G81" s="250"/>
      <c r="H81" s="250"/>
      <c r="I81" s="250"/>
      <c r="J81" s="250"/>
      <c r="K81" s="250"/>
      <c r="L81" s="250"/>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row>
    <row r="82" spans="1:73" s="22" customFormat="1" ht="409.6" customHeight="1" x14ac:dyDescent="0.25">
      <c r="A82" s="21"/>
      <c r="B82" s="76" t="s">
        <v>62</v>
      </c>
      <c r="C82" s="103">
        <f>C83+C84+C86</f>
        <v>428218.58538</v>
      </c>
      <c r="D82" s="103">
        <f>D83+D84+D86</f>
        <v>252610.80781</v>
      </c>
      <c r="E82" s="74">
        <f>D82/C82*100</f>
        <v>58.991089232111179</v>
      </c>
      <c r="F82" s="103">
        <f>F83+F84+F86</f>
        <v>252610.80781</v>
      </c>
      <c r="G82" s="74">
        <f>F82/C82*100</f>
        <v>58.991089232111179</v>
      </c>
      <c r="H82" s="103">
        <f>H83+H84+H86</f>
        <v>316775.50255000003</v>
      </c>
      <c r="I82" s="74">
        <f>H82/C82*100</f>
        <v>73.97518775811524</v>
      </c>
      <c r="J82" s="103">
        <f>C82-H82</f>
        <v>111443.08282999997</v>
      </c>
      <c r="K82" s="68"/>
      <c r="L82" s="234" t="s">
        <v>100</v>
      </c>
      <c r="M82" s="108"/>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s="22" customFormat="1" ht="150.75" customHeight="1" x14ac:dyDescent="0.35">
      <c r="A83" s="21"/>
      <c r="B83" s="32" t="s">
        <v>1</v>
      </c>
      <c r="C83" s="103">
        <f>C90+C96</f>
        <v>0</v>
      </c>
      <c r="D83" s="97">
        <f>D90+D96</f>
        <v>0</v>
      </c>
      <c r="E83" s="29">
        <v>0</v>
      </c>
      <c r="F83" s="97">
        <f>F90+F96</f>
        <v>0</v>
      </c>
      <c r="G83" s="29">
        <v>0</v>
      </c>
      <c r="H83" s="103">
        <f>H90+H96</f>
        <v>0</v>
      </c>
      <c r="I83" s="29">
        <v>0</v>
      </c>
      <c r="J83" s="97">
        <f>C83-H83</f>
        <v>0</v>
      </c>
      <c r="K83" s="69" t="s">
        <v>8</v>
      </c>
      <c r="L83" s="235"/>
      <c r="M83" s="149"/>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s="22" customFormat="1" ht="150.75" customHeight="1" x14ac:dyDescent="0.25">
      <c r="A84" s="21"/>
      <c r="B84" s="37" t="s">
        <v>91</v>
      </c>
      <c r="C84" s="103">
        <f>C91+C97</f>
        <v>425218.60937999998</v>
      </c>
      <c r="D84" s="103">
        <f t="shared" ref="D84" si="30">D91+D97</f>
        <v>252002.19542999999</v>
      </c>
      <c r="E84" s="74">
        <f t="shared" ref="E84:E86" si="31">D84/C84*100</f>
        <v>59.26415022085645</v>
      </c>
      <c r="F84" s="103">
        <f>F91+F97</f>
        <v>252002.19542999999</v>
      </c>
      <c r="G84" s="74">
        <f t="shared" ref="G84:G86" si="32">F84/C84*100</f>
        <v>59.26415022085645</v>
      </c>
      <c r="H84" s="103">
        <f t="shared" ref="H84:H85" si="33">H91+H97</f>
        <v>316166.89017000003</v>
      </c>
      <c r="I84" s="74">
        <f t="shared" ref="I84:I86" si="34">H84/C84*100</f>
        <v>74.353963630847346</v>
      </c>
      <c r="J84" s="103">
        <f>C84-H84</f>
        <v>109051.71920999995</v>
      </c>
      <c r="K84" s="69" t="s">
        <v>8</v>
      </c>
      <c r="L84" s="235"/>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row>
    <row r="85" spans="1:73" s="22" customFormat="1" ht="150.75" customHeight="1" x14ac:dyDescent="0.5">
      <c r="A85" s="21"/>
      <c r="B85" s="90" t="s">
        <v>89</v>
      </c>
      <c r="C85" s="99">
        <f>C92+C98</f>
        <v>134501.00438</v>
      </c>
      <c r="D85" s="99">
        <f t="shared" ref="D85:F85" si="35">D92+D98</f>
        <v>134196.98050000001</v>
      </c>
      <c r="E85" s="91">
        <f t="shared" si="31"/>
        <v>99.773961628464093</v>
      </c>
      <c r="F85" s="99">
        <f t="shared" si="35"/>
        <v>134196.98050000001</v>
      </c>
      <c r="G85" s="91">
        <f t="shared" si="32"/>
        <v>99.773961628464093</v>
      </c>
      <c r="H85" s="99">
        <f t="shared" si="33"/>
        <v>134196.98050000001</v>
      </c>
      <c r="I85" s="91">
        <f t="shared" si="34"/>
        <v>99.773961628464093</v>
      </c>
      <c r="J85" s="99">
        <f>C85-H85</f>
        <v>304.02387999999337</v>
      </c>
      <c r="K85" s="69"/>
      <c r="L85" s="235"/>
      <c r="M85" s="145"/>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row>
    <row r="86" spans="1:73" s="22" customFormat="1" ht="288.75" customHeight="1" x14ac:dyDescent="0.25">
      <c r="A86" s="21"/>
      <c r="B86" s="33" t="s">
        <v>3</v>
      </c>
      <c r="C86" s="98">
        <f>C93+C99</f>
        <v>2999.9760000000001</v>
      </c>
      <c r="D86" s="98">
        <f>D93+D99</f>
        <v>608.61238000000003</v>
      </c>
      <c r="E86" s="30">
        <f t="shared" si="31"/>
        <v>20.287241631266383</v>
      </c>
      <c r="F86" s="98">
        <f>F93+F99</f>
        <v>608.61238000000003</v>
      </c>
      <c r="G86" s="30">
        <f t="shared" si="32"/>
        <v>20.287241631266383</v>
      </c>
      <c r="H86" s="104">
        <f>H93+H99</f>
        <v>608.61238000000003</v>
      </c>
      <c r="I86" s="30">
        <f t="shared" si="34"/>
        <v>20.287241631266383</v>
      </c>
      <c r="J86" s="98">
        <f>C86-H86</f>
        <v>2391.3636200000001</v>
      </c>
      <c r="K86" s="69"/>
      <c r="L86" s="236"/>
      <c r="M86" s="109"/>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row>
    <row r="87" spans="1:73" s="22" customFormat="1" ht="132.75" customHeight="1" x14ac:dyDescent="0.25">
      <c r="A87" s="21"/>
      <c r="B87" s="34" t="s">
        <v>27</v>
      </c>
      <c r="C87" s="251"/>
      <c r="D87" s="252"/>
      <c r="E87" s="252"/>
      <c r="F87" s="252"/>
      <c r="G87" s="252"/>
      <c r="H87" s="252"/>
      <c r="I87" s="252"/>
      <c r="J87" s="252"/>
      <c r="K87" s="252"/>
      <c r="L87" s="253"/>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s="22" customFormat="1" ht="24.95" customHeight="1" x14ac:dyDescent="0.25">
      <c r="A88" s="21"/>
      <c r="B88" s="35" t="s">
        <v>15</v>
      </c>
      <c r="C88" s="132"/>
      <c r="D88" s="133"/>
      <c r="E88" s="133"/>
      <c r="F88" s="133"/>
      <c r="G88" s="133"/>
      <c r="H88" s="133"/>
      <c r="I88" s="133"/>
      <c r="J88" s="133"/>
      <c r="K88" s="133"/>
      <c r="L88" s="70"/>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s="22" customFormat="1" ht="66.75" customHeight="1" x14ac:dyDescent="0.25">
      <c r="A89" s="21"/>
      <c r="B89" s="76" t="s">
        <v>26</v>
      </c>
      <c r="C89" s="97">
        <f>C90+C91+C93</f>
        <v>138651.44821999999</v>
      </c>
      <c r="D89" s="97">
        <f>D90+D91+D93</f>
        <v>70661.04065000001</v>
      </c>
      <c r="E89" s="29">
        <f>D89/C89*100</f>
        <v>50.96307435453631</v>
      </c>
      <c r="F89" s="97">
        <f>F90+F91+F93</f>
        <v>70661.04065000001</v>
      </c>
      <c r="G89" s="29">
        <f>F89/C89*100</f>
        <v>50.96307435453631</v>
      </c>
      <c r="H89" s="103">
        <f>H90+H91+H93</f>
        <v>70661.04065000001</v>
      </c>
      <c r="I89" s="29">
        <f>H89/C89*100</f>
        <v>50.96307435453631</v>
      </c>
      <c r="J89" s="97">
        <f>C89-H89</f>
        <v>67990.407569999981</v>
      </c>
      <c r="K89" s="36"/>
      <c r="L89" s="234" t="s">
        <v>77</v>
      </c>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row>
    <row r="90" spans="1:73" s="22" customFormat="1" ht="29.25" customHeight="1" x14ac:dyDescent="0.25">
      <c r="A90" s="21"/>
      <c r="B90" s="37" t="s">
        <v>1</v>
      </c>
      <c r="C90" s="97">
        <v>0</v>
      </c>
      <c r="D90" s="97">
        <v>0</v>
      </c>
      <c r="E90" s="29">
        <v>0</v>
      </c>
      <c r="F90" s="97">
        <v>0</v>
      </c>
      <c r="G90" s="29">
        <v>0</v>
      </c>
      <c r="H90" s="103">
        <v>0</v>
      </c>
      <c r="I90" s="29">
        <v>0</v>
      </c>
      <c r="J90" s="97">
        <f t="shared" ref="J90:J93" si="36">C90-H90</f>
        <v>0</v>
      </c>
      <c r="K90" s="54" t="s">
        <v>8</v>
      </c>
      <c r="L90" s="235"/>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row>
    <row r="91" spans="1:73" s="22" customFormat="1" ht="63" customHeight="1" x14ac:dyDescent="0.25">
      <c r="A91" s="21"/>
      <c r="B91" s="32" t="s">
        <v>86</v>
      </c>
      <c r="C91" s="103">
        <v>135651.47222</v>
      </c>
      <c r="D91" s="103">
        <v>70052.428270000004</v>
      </c>
      <c r="E91" s="29">
        <f t="shared" ref="E91:E93" si="37">D91/C91*100</f>
        <v>51.641480275561435</v>
      </c>
      <c r="F91" s="103">
        <v>70052.428270000004</v>
      </c>
      <c r="G91" s="29">
        <f t="shared" ref="G91:G93" si="38">F91/C91*100</f>
        <v>51.641480275561435</v>
      </c>
      <c r="H91" s="103">
        <v>70052.428270000004</v>
      </c>
      <c r="I91" s="29">
        <f t="shared" ref="I91:I93" si="39">H91/C91*100</f>
        <v>51.641480275561435</v>
      </c>
      <c r="J91" s="97">
        <f t="shared" si="36"/>
        <v>65599.043949999992</v>
      </c>
      <c r="K91" s="54" t="s">
        <v>8</v>
      </c>
      <c r="L91" s="235"/>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ht="85.5" customHeight="1" x14ac:dyDescent="0.25">
      <c r="A92" s="88"/>
      <c r="B92" s="90" t="s">
        <v>80</v>
      </c>
      <c r="C92" s="99">
        <v>14462.39422</v>
      </c>
      <c r="D92" s="99">
        <v>14240.662340000001</v>
      </c>
      <c r="E92" s="91">
        <f t="shared" si="37"/>
        <v>98.466838362811544</v>
      </c>
      <c r="F92" s="99">
        <v>14240.662340000001</v>
      </c>
      <c r="G92" s="91">
        <f t="shared" si="38"/>
        <v>98.466838362811544</v>
      </c>
      <c r="H92" s="99">
        <v>14240.662340000001</v>
      </c>
      <c r="I92" s="91">
        <f>H92/C92*100</f>
        <v>98.466838362811544</v>
      </c>
      <c r="J92" s="99">
        <f t="shared" si="36"/>
        <v>221.73187999999936</v>
      </c>
      <c r="K92" s="89"/>
      <c r="L92" s="235"/>
    </row>
    <row r="93" spans="1:73" s="22" customFormat="1" ht="33.75" customHeight="1" x14ac:dyDescent="0.25">
      <c r="A93" s="21"/>
      <c r="B93" s="33" t="s">
        <v>3</v>
      </c>
      <c r="C93" s="98">
        <v>2999.9760000000001</v>
      </c>
      <c r="D93" s="98">
        <v>608.61238000000003</v>
      </c>
      <c r="E93" s="30">
        <f t="shared" si="37"/>
        <v>20.287241631266383</v>
      </c>
      <c r="F93" s="98">
        <v>608.61238000000003</v>
      </c>
      <c r="G93" s="30">
        <f t="shared" si="38"/>
        <v>20.287241631266383</v>
      </c>
      <c r="H93" s="98">
        <v>608.61238000000003</v>
      </c>
      <c r="I93" s="30">
        <f t="shared" si="39"/>
        <v>20.287241631266383</v>
      </c>
      <c r="J93" s="98">
        <f t="shared" si="36"/>
        <v>2391.3636200000001</v>
      </c>
      <c r="K93" s="54"/>
      <c r="L93" s="236"/>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row>
    <row r="94" spans="1:73" s="22" customFormat="1" ht="24.95" customHeight="1" x14ac:dyDescent="0.25">
      <c r="A94" s="21"/>
      <c r="B94" s="35" t="s">
        <v>14</v>
      </c>
      <c r="C94" s="251"/>
      <c r="D94" s="252"/>
      <c r="E94" s="252"/>
      <c r="F94" s="252"/>
      <c r="G94" s="252"/>
      <c r="H94" s="252"/>
      <c r="I94" s="252"/>
      <c r="J94" s="252"/>
      <c r="K94" s="252"/>
      <c r="L94" s="253"/>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row>
    <row r="95" spans="1:73" s="22" customFormat="1" ht="409.6" customHeight="1" x14ac:dyDescent="0.25">
      <c r="A95" s="21"/>
      <c r="B95" s="47" t="s">
        <v>26</v>
      </c>
      <c r="C95" s="97">
        <f>C96+C97+C99</f>
        <v>289567.13715999998</v>
      </c>
      <c r="D95" s="97">
        <f>D96+D97+D99</f>
        <v>181949.76715999999</v>
      </c>
      <c r="E95" s="74">
        <f>D95/C95*100</f>
        <v>62.835088589304888</v>
      </c>
      <c r="F95" s="103">
        <f>F96+F97+F99</f>
        <v>181949.76715999999</v>
      </c>
      <c r="G95" s="74">
        <f t="shared" ref="G95" si="40">F95/C95*100</f>
        <v>62.835088589304888</v>
      </c>
      <c r="H95" s="103">
        <f>H96+H97+H99</f>
        <v>246114.46189999999</v>
      </c>
      <c r="I95" s="74">
        <f>H95/C95*100</f>
        <v>84.993920343940729</v>
      </c>
      <c r="J95" s="97">
        <f>C95-H95</f>
        <v>43452.675259999989</v>
      </c>
      <c r="K95" s="36"/>
      <c r="L95" s="254" t="s">
        <v>92</v>
      </c>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row>
    <row r="96" spans="1:73" s="22" customFormat="1" ht="177.75" customHeight="1" x14ac:dyDescent="0.25">
      <c r="A96" s="21"/>
      <c r="B96" s="32" t="s">
        <v>1</v>
      </c>
      <c r="C96" s="97">
        <v>0</v>
      </c>
      <c r="D96" s="97">
        <v>0</v>
      </c>
      <c r="E96" s="29">
        <v>0</v>
      </c>
      <c r="F96" s="97">
        <v>0</v>
      </c>
      <c r="G96" s="29">
        <v>0</v>
      </c>
      <c r="H96" s="103">
        <v>0</v>
      </c>
      <c r="I96" s="29">
        <v>0</v>
      </c>
      <c r="J96" s="97">
        <f>C96-H96</f>
        <v>0</v>
      </c>
      <c r="K96" s="54" t="s">
        <v>8</v>
      </c>
      <c r="L96" s="235"/>
      <c r="M96" s="146"/>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row>
    <row r="97" spans="1:73" s="22" customFormat="1" ht="177.75" customHeight="1" x14ac:dyDescent="0.25">
      <c r="A97" s="21"/>
      <c r="B97" s="32" t="s">
        <v>93</v>
      </c>
      <c r="C97" s="103">
        <v>289567.13715999998</v>
      </c>
      <c r="D97" s="103">
        <v>181949.76715999999</v>
      </c>
      <c r="E97" s="74">
        <f>D97/C97*100</f>
        <v>62.835088589304888</v>
      </c>
      <c r="F97" s="103">
        <v>181949.76715999999</v>
      </c>
      <c r="G97" s="74">
        <f>F97/C97*100</f>
        <v>62.835088589304888</v>
      </c>
      <c r="H97" s="103">
        <v>246114.46189999999</v>
      </c>
      <c r="I97" s="74">
        <f>H97/C97*100</f>
        <v>84.993920343940729</v>
      </c>
      <c r="J97" s="103">
        <f>C97-H97</f>
        <v>43452.675259999989</v>
      </c>
      <c r="K97" s="54" t="s">
        <v>8</v>
      </c>
      <c r="L97" s="235"/>
      <c r="M97" s="109"/>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row>
    <row r="98" spans="1:73" s="22" customFormat="1" ht="177.75" customHeight="1" x14ac:dyDescent="0.25">
      <c r="A98" s="21"/>
      <c r="B98" s="90" t="s">
        <v>79</v>
      </c>
      <c r="C98" s="99">
        <v>120038.61016</v>
      </c>
      <c r="D98" s="99">
        <v>119956.31816</v>
      </c>
      <c r="E98" s="91">
        <f>D98/C98*100</f>
        <v>99.931445390870223</v>
      </c>
      <c r="F98" s="99">
        <v>119956.31816</v>
      </c>
      <c r="G98" s="91">
        <f>F98/C98*100</f>
        <v>99.931445390870223</v>
      </c>
      <c r="H98" s="99">
        <v>119956.31816</v>
      </c>
      <c r="I98" s="91">
        <f>H98/C98*100</f>
        <v>99.931445390870223</v>
      </c>
      <c r="J98" s="99">
        <f>C98-H98</f>
        <v>82.292000000001281</v>
      </c>
      <c r="K98" s="54"/>
      <c r="L98" s="235"/>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s="22" customFormat="1" ht="297.75" customHeight="1" x14ac:dyDescent="0.25">
      <c r="A99" s="21"/>
      <c r="B99" s="33" t="s">
        <v>3</v>
      </c>
      <c r="C99" s="98">
        <v>0</v>
      </c>
      <c r="D99" s="98">
        <v>0</v>
      </c>
      <c r="E99" s="30">
        <v>0</v>
      </c>
      <c r="F99" s="98">
        <v>0</v>
      </c>
      <c r="G99" s="30">
        <v>0</v>
      </c>
      <c r="H99" s="104">
        <v>0</v>
      </c>
      <c r="I99" s="30">
        <v>0</v>
      </c>
      <c r="J99" s="98">
        <f>C99-H99</f>
        <v>0</v>
      </c>
      <c r="K99" s="54"/>
      <c r="L99" s="236"/>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row>
    <row r="100" spans="1:73" s="58" customFormat="1" ht="51.75" customHeight="1" x14ac:dyDescent="0.25">
      <c r="A100" s="63"/>
      <c r="B100" s="189" t="s">
        <v>52</v>
      </c>
      <c r="C100" s="190"/>
      <c r="D100" s="190"/>
      <c r="E100" s="190"/>
      <c r="F100" s="190"/>
      <c r="G100" s="190"/>
      <c r="H100" s="190"/>
      <c r="I100" s="190"/>
      <c r="J100" s="190"/>
      <c r="K100" s="190"/>
      <c r="L100" s="191"/>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9"/>
      <c r="AO100" s="59"/>
      <c r="AP100" s="59"/>
      <c r="AQ100" s="59"/>
      <c r="AR100" s="59"/>
      <c r="AS100" s="59"/>
      <c r="AT100" s="59"/>
      <c r="AU100" s="59"/>
      <c r="AV100" s="59"/>
      <c r="AW100" s="59"/>
      <c r="AX100" s="59"/>
      <c r="AY100" s="59"/>
      <c r="AZ100" s="59"/>
      <c r="BA100" s="59"/>
      <c r="BB100" s="59"/>
      <c r="BC100" s="59"/>
      <c r="BD100" s="59"/>
      <c r="BE100" s="59"/>
      <c r="BF100" s="59"/>
      <c r="BG100" s="59"/>
      <c r="BH100" s="59"/>
      <c r="BI100" s="59"/>
      <c r="BJ100" s="59"/>
      <c r="BK100" s="59"/>
      <c r="BL100" s="59"/>
      <c r="BM100" s="59"/>
      <c r="BN100" s="59"/>
      <c r="BO100" s="59"/>
      <c r="BP100" s="59"/>
      <c r="BQ100" s="59"/>
      <c r="BR100" s="59"/>
      <c r="BS100" s="59"/>
      <c r="BT100" s="59"/>
      <c r="BU100" s="59"/>
    </row>
    <row r="101" spans="1:73" s="58" customFormat="1" ht="51.75" customHeight="1" x14ac:dyDescent="0.25">
      <c r="A101" s="63"/>
      <c r="B101" s="182" t="s">
        <v>46</v>
      </c>
      <c r="C101" s="255"/>
      <c r="D101" s="255"/>
      <c r="E101" s="255"/>
      <c r="F101" s="255"/>
      <c r="G101" s="255"/>
      <c r="H101" s="255"/>
      <c r="I101" s="255"/>
      <c r="J101" s="255"/>
      <c r="K101" s="255"/>
      <c r="L101" s="256"/>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c r="BA101" s="59"/>
      <c r="BB101" s="59"/>
      <c r="BC101" s="59"/>
      <c r="BD101" s="59"/>
      <c r="BE101" s="59"/>
      <c r="BF101" s="59"/>
      <c r="BG101" s="59"/>
      <c r="BH101" s="59"/>
      <c r="BI101" s="59"/>
      <c r="BJ101" s="59"/>
      <c r="BK101" s="59"/>
      <c r="BL101" s="59"/>
      <c r="BM101" s="59"/>
      <c r="BN101" s="59"/>
      <c r="BO101" s="59"/>
      <c r="BP101" s="59"/>
      <c r="BQ101" s="59"/>
      <c r="BR101" s="59"/>
      <c r="BS101" s="59"/>
      <c r="BT101" s="59"/>
      <c r="BU101" s="59"/>
    </row>
    <row r="102" spans="1:73" s="58" customFormat="1" ht="51.75" customHeight="1" x14ac:dyDescent="0.25">
      <c r="A102" s="66"/>
      <c r="B102" s="257" t="s">
        <v>38</v>
      </c>
      <c r="C102" s="257"/>
      <c r="D102" s="257"/>
      <c r="E102" s="257"/>
      <c r="F102" s="257"/>
      <c r="G102" s="257"/>
      <c r="H102" s="257"/>
      <c r="I102" s="257"/>
      <c r="J102" s="257"/>
      <c r="K102" s="257"/>
      <c r="L102" s="257"/>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c r="BA102" s="59"/>
      <c r="BB102" s="59"/>
      <c r="BC102" s="59"/>
      <c r="BD102" s="59"/>
      <c r="BE102" s="59"/>
      <c r="BF102" s="59"/>
      <c r="BG102" s="59"/>
      <c r="BH102" s="59"/>
      <c r="BI102" s="59"/>
      <c r="BJ102" s="59"/>
      <c r="BK102" s="59"/>
      <c r="BL102" s="59"/>
      <c r="BM102" s="59"/>
      <c r="BN102" s="59"/>
      <c r="BO102" s="59"/>
      <c r="BP102" s="59"/>
      <c r="BQ102" s="59"/>
      <c r="BR102" s="59"/>
      <c r="BS102" s="59"/>
      <c r="BT102" s="59"/>
      <c r="BU102" s="59"/>
    </row>
    <row r="103" spans="1:73" s="58" customFormat="1" ht="51.75" customHeight="1" x14ac:dyDescent="0.25">
      <c r="A103" s="67"/>
      <c r="B103" s="246" t="s">
        <v>18</v>
      </c>
      <c r="C103" s="247"/>
      <c r="D103" s="247"/>
      <c r="E103" s="247"/>
      <c r="F103" s="247"/>
      <c r="G103" s="247"/>
      <c r="H103" s="247"/>
      <c r="I103" s="247"/>
      <c r="J103" s="247"/>
      <c r="K103" s="247"/>
      <c r="L103" s="248"/>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59"/>
      <c r="AS103" s="59"/>
      <c r="AT103" s="59"/>
      <c r="AU103" s="59"/>
      <c r="AV103" s="59"/>
      <c r="AW103" s="59"/>
      <c r="AX103" s="59"/>
      <c r="AY103" s="59"/>
      <c r="AZ103" s="59"/>
      <c r="BA103" s="59"/>
      <c r="BB103" s="59"/>
      <c r="BC103" s="59"/>
      <c r="BD103" s="59"/>
      <c r="BE103" s="59"/>
      <c r="BF103" s="59"/>
      <c r="BG103" s="59"/>
      <c r="BH103" s="59"/>
      <c r="BI103" s="59"/>
      <c r="BJ103" s="59"/>
      <c r="BK103" s="59"/>
      <c r="BL103" s="59"/>
      <c r="BM103" s="59"/>
      <c r="BN103" s="59"/>
      <c r="BO103" s="59"/>
      <c r="BP103" s="59"/>
      <c r="BQ103" s="59"/>
      <c r="BR103" s="59"/>
      <c r="BS103" s="59"/>
      <c r="BT103" s="59"/>
      <c r="BU103" s="59"/>
    </row>
    <row r="104" spans="1:73" s="22" customFormat="1" ht="49.5" hidden="1" customHeight="1" x14ac:dyDescent="0.25">
      <c r="A104" s="140"/>
      <c r="B104" s="122" t="s">
        <v>58</v>
      </c>
      <c r="C104" s="121">
        <f>SUM(C105:C107)</f>
        <v>23200</v>
      </c>
      <c r="D104" s="121">
        <f>SUM(D105:D107)</f>
        <v>0</v>
      </c>
      <c r="E104" s="123">
        <f>D104/C104*100</f>
        <v>0</v>
      </c>
      <c r="F104" s="121">
        <f>SUM(F105:F107)</f>
        <v>0</v>
      </c>
      <c r="G104" s="123">
        <f>F104/C104*100</f>
        <v>0</v>
      </c>
      <c r="H104" s="121">
        <f>SUM(H105:H107)</f>
        <v>0</v>
      </c>
      <c r="I104" s="123">
        <f>H104/C104*100</f>
        <v>0</v>
      </c>
      <c r="J104" s="121">
        <f>C104-H104</f>
        <v>23200</v>
      </c>
      <c r="K104" s="48"/>
      <c r="L104" s="209" t="s">
        <v>53</v>
      </c>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1:73" s="87" customFormat="1" ht="23.25" hidden="1" customHeight="1" x14ac:dyDescent="0.25">
      <c r="A105" s="140"/>
      <c r="B105" s="124" t="s">
        <v>5</v>
      </c>
      <c r="C105" s="125">
        <f>C109+C113</f>
        <v>0</v>
      </c>
      <c r="D105" s="125">
        <f>D109+D113</f>
        <v>0</v>
      </c>
      <c r="E105" s="123">
        <v>0</v>
      </c>
      <c r="F105" s="125">
        <f>F109+F113</f>
        <v>0</v>
      </c>
      <c r="G105" s="123">
        <v>0</v>
      </c>
      <c r="H105" s="125">
        <f>H109+H113</f>
        <v>0</v>
      </c>
      <c r="I105" s="123">
        <v>0</v>
      </c>
      <c r="J105" s="121">
        <f>C105-H105</f>
        <v>0</v>
      </c>
      <c r="K105" s="48"/>
      <c r="L105" s="210"/>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row>
    <row r="106" spans="1:73" s="87" customFormat="1" ht="23.25" hidden="1" customHeight="1" x14ac:dyDescent="0.25">
      <c r="A106" s="140"/>
      <c r="B106" s="126" t="s">
        <v>2</v>
      </c>
      <c r="C106" s="125">
        <f t="shared" ref="C106:D107" si="41">C110+C114</f>
        <v>21808</v>
      </c>
      <c r="D106" s="125">
        <f t="shared" si="41"/>
        <v>0</v>
      </c>
      <c r="E106" s="123">
        <f t="shared" ref="E106:E107" si="42">D106/C106*100</f>
        <v>0</v>
      </c>
      <c r="F106" s="125">
        <f t="shared" ref="F106:F107" si="43">F110+F114</f>
        <v>0</v>
      </c>
      <c r="G106" s="123">
        <f t="shared" ref="G106:G107" si="44">F106/C106*100</f>
        <v>0</v>
      </c>
      <c r="H106" s="125">
        <f t="shared" ref="H106:H107" si="45">H110+H114</f>
        <v>0</v>
      </c>
      <c r="I106" s="123">
        <f t="shared" ref="I106:I107" si="46">H106/C106*100</f>
        <v>0</v>
      </c>
      <c r="J106" s="121">
        <f t="shared" ref="J106:J107" si="47">C106-H106</f>
        <v>21808</v>
      </c>
      <c r="K106" s="48"/>
      <c r="L106" s="210"/>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1:73" s="22" customFormat="1" ht="23.25" hidden="1" customHeight="1" x14ac:dyDescent="0.25">
      <c r="A107" s="140"/>
      <c r="B107" s="127" t="s">
        <v>3</v>
      </c>
      <c r="C107" s="125">
        <f t="shared" si="41"/>
        <v>1392</v>
      </c>
      <c r="D107" s="125">
        <f t="shared" si="41"/>
        <v>0</v>
      </c>
      <c r="E107" s="123">
        <f t="shared" si="42"/>
        <v>0</v>
      </c>
      <c r="F107" s="125">
        <f t="shared" si="43"/>
        <v>0</v>
      </c>
      <c r="G107" s="65">
        <f t="shared" si="44"/>
        <v>0</v>
      </c>
      <c r="H107" s="125">
        <f t="shared" si="45"/>
        <v>0</v>
      </c>
      <c r="I107" s="65">
        <f t="shared" si="46"/>
        <v>0</v>
      </c>
      <c r="J107" s="128">
        <f t="shared" si="47"/>
        <v>1392</v>
      </c>
      <c r="K107" s="48"/>
      <c r="L107" s="210"/>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73" s="57" customFormat="1" ht="85.5" hidden="1" customHeight="1" x14ac:dyDescent="0.35">
      <c r="A108" s="64"/>
      <c r="B108" s="136" t="s">
        <v>60</v>
      </c>
      <c r="C108" s="121">
        <f>C109+C110+C111</f>
        <v>0</v>
      </c>
      <c r="D108" s="121">
        <f>D109+D110+D111</f>
        <v>0</v>
      </c>
      <c r="E108" s="123" t="e">
        <f>D108/C108*100</f>
        <v>#DIV/0!</v>
      </c>
      <c r="F108" s="121">
        <f>F109+F110+F111</f>
        <v>0</v>
      </c>
      <c r="G108" s="123" t="e">
        <f>F108/C108*100</f>
        <v>#DIV/0!</v>
      </c>
      <c r="H108" s="121">
        <f>H109+H110+H111</f>
        <v>0</v>
      </c>
      <c r="I108" s="123" t="e">
        <f>H108/C108*100</f>
        <v>#DIV/0!</v>
      </c>
      <c r="J108" s="121">
        <f t="shared" ref="J108:J115" si="48">C108-H108</f>
        <v>0</v>
      </c>
      <c r="K108" s="65"/>
      <c r="L108" s="241" t="s">
        <v>75</v>
      </c>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73" s="57" customFormat="1" ht="32.25" hidden="1" customHeight="1" x14ac:dyDescent="0.35">
      <c r="A109" s="64"/>
      <c r="B109" s="126" t="s">
        <v>1</v>
      </c>
      <c r="C109" s="121">
        <v>0</v>
      </c>
      <c r="D109" s="121">
        <v>0</v>
      </c>
      <c r="E109" s="123">
        <v>0</v>
      </c>
      <c r="F109" s="121">
        <v>0</v>
      </c>
      <c r="G109" s="123">
        <v>0</v>
      </c>
      <c r="H109" s="121">
        <v>0</v>
      </c>
      <c r="I109" s="123">
        <v>0</v>
      </c>
      <c r="J109" s="121">
        <f t="shared" si="48"/>
        <v>0</v>
      </c>
      <c r="K109" s="65"/>
      <c r="L109" s="242"/>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73" s="57" customFormat="1" ht="32.25" hidden="1" customHeight="1" x14ac:dyDescent="0.35">
      <c r="A110" s="64"/>
      <c r="B110" s="126" t="s">
        <v>2</v>
      </c>
      <c r="C110" s="121">
        <v>0</v>
      </c>
      <c r="D110" s="121">
        <v>0</v>
      </c>
      <c r="E110" s="123">
        <v>0</v>
      </c>
      <c r="F110" s="121">
        <v>0</v>
      </c>
      <c r="G110" s="123">
        <v>0</v>
      </c>
      <c r="H110" s="121">
        <v>0</v>
      </c>
      <c r="I110" s="123">
        <v>0</v>
      </c>
      <c r="J110" s="121">
        <f t="shared" si="48"/>
        <v>0</v>
      </c>
      <c r="K110" s="65"/>
      <c r="L110" s="242"/>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73" s="57" customFormat="1" ht="32.25" hidden="1" customHeight="1" x14ac:dyDescent="0.35">
      <c r="A111" s="64"/>
      <c r="B111" s="129" t="s">
        <v>3</v>
      </c>
      <c r="C111" s="128">
        <v>0</v>
      </c>
      <c r="D111" s="128">
        <v>0</v>
      </c>
      <c r="E111" s="65">
        <v>0</v>
      </c>
      <c r="F111" s="128">
        <v>0</v>
      </c>
      <c r="G111" s="65">
        <v>0</v>
      </c>
      <c r="H111" s="128">
        <v>0</v>
      </c>
      <c r="I111" s="65">
        <v>0</v>
      </c>
      <c r="J111" s="128">
        <f t="shared" si="48"/>
        <v>0</v>
      </c>
      <c r="K111" s="65"/>
      <c r="L111" s="242"/>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73" s="57" customFormat="1" ht="409.6" customHeight="1" x14ac:dyDescent="0.35">
      <c r="A112" s="64"/>
      <c r="B112" s="47" t="s">
        <v>61</v>
      </c>
      <c r="C112" s="103">
        <f>C113+C114+C115</f>
        <v>23200</v>
      </c>
      <c r="D112" s="103">
        <f>D113+D114+D115</f>
        <v>0</v>
      </c>
      <c r="E112" s="74">
        <f>D112/C112*100</f>
        <v>0</v>
      </c>
      <c r="F112" s="103">
        <f>F113+F114+F115</f>
        <v>0</v>
      </c>
      <c r="G112" s="74">
        <f>F112/C112*100</f>
        <v>0</v>
      </c>
      <c r="H112" s="103">
        <f>H113+H114+H115</f>
        <v>0</v>
      </c>
      <c r="I112" s="74">
        <f>H112/C112*100</f>
        <v>0</v>
      </c>
      <c r="J112" s="103">
        <f t="shared" si="48"/>
        <v>23200</v>
      </c>
      <c r="K112" s="65"/>
      <c r="L112" s="225" t="s">
        <v>94</v>
      </c>
      <c r="M112" s="152"/>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row>
    <row r="113" spans="1:73" s="57" customFormat="1" ht="312" customHeight="1" x14ac:dyDescent="0.35">
      <c r="A113" s="64"/>
      <c r="B113" s="32" t="s">
        <v>1</v>
      </c>
      <c r="C113" s="103">
        <v>0</v>
      </c>
      <c r="D113" s="103">
        <v>0</v>
      </c>
      <c r="E113" s="74">
        <v>0</v>
      </c>
      <c r="F113" s="103">
        <v>0</v>
      </c>
      <c r="G113" s="74">
        <v>0</v>
      </c>
      <c r="H113" s="103">
        <v>0</v>
      </c>
      <c r="I113" s="74">
        <v>0</v>
      </c>
      <c r="J113" s="103">
        <f t="shared" si="48"/>
        <v>0</v>
      </c>
      <c r="K113" s="65"/>
      <c r="L113" s="226"/>
      <c r="M113" s="153"/>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row>
    <row r="114" spans="1:73" s="57" customFormat="1" ht="312" customHeight="1" x14ac:dyDescent="0.35">
      <c r="A114" s="64"/>
      <c r="B114" s="32" t="s">
        <v>2</v>
      </c>
      <c r="C114" s="103">
        <v>21808</v>
      </c>
      <c r="D114" s="103">
        <v>0</v>
      </c>
      <c r="E114" s="74">
        <v>0</v>
      </c>
      <c r="F114" s="103">
        <v>0</v>
      </c>
      <c r="G114" s="74">
        <v>0</v>
      </c>
      <c r="H114" s="103">
        <v>0</v>
      </c>
      <c r="I114" s="74">
        <v>0</v>
      </c>
      <c r="J114" s="103">
        <f t="shared" si="48"/>
        <v>21808</v>
      </c>
      <c r="K114" s="65"/>
      <c r="L114" s="22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row>
    <row r="115" spans="1:73" s="57" customFormat="1" ht="312" customHeight="1" x14ac:dyDescent="0.35">
      <c r="A115" s="64"/>
      <c r="B115" s="33" t="s">
        <v>3</v>
      </c>
      <c r="C115" s="104">
        <v>1392</v>
      </c>
      <c r="D115" s="104">
        <v>0</v>
      </c>
      <c r="E115" s="75">
        <v>0</v>
      </c>
      <c r="F115" s="104">
        <v>0</v>
      </c>
      <c r="G115" s="75">
        <v>0</v>
      </c>
      <c r="H115" s="104">
        <v>0</v>
      </c>
      <c r="I115" s="75">
        <v>0</v>
      </c>
      <c r="J115" s="104">
        <f t="shared" si="48"/>
        <v>1392</v>
      </c>
      <c r="K115" s="65"/>
      <c r="L115" s="226"/>
      <c r="M115" s="119"/>
      <c r="N115" s="119"/>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row>
    <row r="116" spans="1:73" s="25" customFormat="1" ht="27.75" customHeight="1" x14ac:dyDescent="0.25">
      <c r="A116" s="142"/>
      <c r="B116" s="232" t="s">
        <v>95</v>
      </c>
      <c r="C116" s="233"/>
      <c r="D116" s="233"/>
      <c r="E116" s="233"/>
      <c r="F116" s="233"/>
      <c r="G116" s="233"/>
      <c r="H116" s="233"/>
      <c r="I116" s="233"/>
      <c r="J116" s="233"/>
      <c r="K116" s="233"/>
      <c r="L116" s="233"/>
    </row>
    <row r="117" spans="1:73" s="44" customFormat="1" ht="27.75" hidden="1" customHeight="1" x14ac:dyDescent="0.25">
      <c r="A117" s="43"/>
      <c r="B117" s="185" t="s">
        <v>67</v>
      </c>
      <c r="C117" s="204"/>
      <c r="D117" s="204"/>
      <c r="E117" s="204"/>
      <c r="F117" s="204"/>
      <c r="G117" s="204"/>
      <c r="H117" s="204"/>
      <c r="I117" s="204"/>
      <c r="J117" s="204"/>
      <c r="K117" s="204"/>
      <c r="L117" s="204"/>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row>
    <row r="118" spans="1:73" s="25" customFormat="1" ht="27.75" hidden="1" customHeight="1" x14ac:dyDescent="0.25">
      <c r="A118" s="142"/>
      <c r="B118" s="219" t="s">
        <v>41</v>
      </c>
      <c r="C118" s="219"/>
      <c r="D118" s="219"/>
      <c r="E118" s="219"/>
      <c r="F118" s="219"/>
      <c r="G118" s="219"/>
      <c r="H118" s="219"/>
      <c r="I118" s="219"/>
      <c r="J118" s="219"/>
      <c r="K118" s="219"/>
      <c r="L118" s="219"/>
    </row>
    <row r="119" spans="1:73" s="46" customFormat="1" ht="27.75" customHeight="1" x14ac:dyDescent="0.25">
      <c r="A119" s="45"/>
      <c r="B119" s="205" t="s">
        <v>68</v>
      </c>
      <c r="C119" s="205"/>
      <c r="D119" s="205"/>
      <c r="E119" s="205"/>
      <c r="F119" s="205"/>
      <c r="G119" s="205"/>
      <c r="H119" s="205"/>
      <c r="I119" s="205"/>
      <c r="J119" s="205"/>
      <c r="K119" s="205"/>
      <c r="L119" s="20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row>
    <row r="120" spans="1:73" s="25" customFormat="1" ht="27.75" customHeight="1" x14ac:dyDescent="0.25">
      <c r="A120" s="142"/>
      <c r="B120" s="219" t="s">
        <v>42</v>
      </c>
      <c r="C120" s="219"/>
      <c r="D120" s="219"/>
      <c r="E120" s="219"/>
      <c r="F120" s="219"/>
      <c r="G120" s="219"/>
      <c r="H120" s="219"/>
      <c r="I120" s="219"/>
      <c r="J120" s="219"/>
      <c r="K120" s="219"/>
      <c r="L120" s="219"/>
    </row>
    <row r="121" spans="1:73" s="25" customFormat="1" ht="38.25" customHeight="1" x14ac:dyDescent="0.25">
      <c r="A121" s="142"/>
      <c r="B121" s="219" t="s">
        <v>43</v>
      </c>
      <c r="C121" s="219"/>
      <c r="D121" s="219"/>
      <c r="E121" s="219"/>
      <c r="F121" s="219"/>
      <c r="G121" s="219"/>
      <c r="H121" s="219"/>
      <c r="I121" s="219"/>
      <c r="J121" s="219"/>
      <c r="K121" s="219"/>
      <c r="L121" s="219"/>
    </row>
    <row r="122" spans="1:73" s="25" customFormat="1" ht="27.75" customHeight="1" x14ac:dyDescent="0.25">
      <c r="A122" s="142"/>
      <c r="B122" s="237" t="s">
        <v>18</v>
      </c>
      <c r="C122" s="237"/>
      <c r="D122" s="237"/>
      <c r="E122" s="237"/>
      <c r="F122" s="237"/>
      <c r="G122" s="237"/>
      <c r="H122" s="237"/>
      <c r="I122" s="237"/>
      <c r="J122" s="237"/>
      <c r="K122" s="237"/>
      <c r="L122" s="237"/>
      <c r="N122" s="154"/>
      <c r="O122" s="154"/>
    </row>
    <row r="123" spans="1:73" s="4" customFormat="1" ht="409.6" customHeight="1" x14ac:dyDescent="0.25">
      <c r="A123" s="138"/>
      <c r="B123" s="76" t="s">
        <v>96</v>
      </c>
      <c r="C123" s="97">
        <f>SUM(C124:C127)</f>
        <v>701353.89300000004</v>
      </c>
      <c r="D123" s="97">
        <f>SUM(D124:D127)</f>
        <v>697330.02180999995</v>
      </c>
      <c r="E123" s="29">
        <f>D123/C123*100</f>
        <v>99.426270926822951</v>
      </c>
      <c r="F123" s="97">
        <f>F124+F125+F127</f>
        <v>697330.02180999995</v>
      </c>
      <c r="G123" s="29">
        <f>F123/C123*100</f>
        <v>99.426270926822951</v>
      </c>
      <c r="H123" s="103">
        <f>H125+H127</f>
        <v>657541.02202999999</v>
      </c>
      <c r="I123" s="74">
        <f>H123/C123*100</f>
        <v>93.753100765921033</v>
      </c>
      <c r="J123" s="103">
        <f>C123-H123</f>
        <v>43812.870970000047</v>
      </c>
      <c r="K123" s="30"/>
      <c r="L123" s="238" t="s">
        <v>97</v>
      </c>
      <c r="M123" s="1"/>
      <c r="N123" s="155"/>
      <c r="O123" s="155"/>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pans="1:73" s="4" customFormat="1" ht="408.75" customHeight="1" x14ac:dyDescent="0.25">
      <c r="A124" s="138"/>
      <c r="B124" s="32" t="s">
        <v>98</v>
      </c>
      <c r="C124" s="97">
        <v>0</v>
      </c>
      <c r="D124" s="97">
        <v>0</v>
      </c>
      <c r="E124" s="29">
        <v>0</v>
      </c>
      <c r="F124" s="97">
        <v>0</v>
      </c>
      <c r="G124" s="29">
        <v>0</v>
      </c>
      <c r="H124" s="103">
        <v>97944.9</v>
      </c>
      <c r="I124" s="74">
        <v>0</v>
      </c>
      <c r="J124" s="103">
        <v>0</v>
      </c>
      <c r="K124" s="30"/>
      <c r="L124" s="239"/>
      <c r="M124" s="1"/>
      <c r="N124" s="1"/>
      <c r="O124" s="109"/>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row>
    <row r="125" spans="1:73" s="4" customFormat="1" ht="408.75" customHeight="1" x14ac:dyDescent="0.25">
      <c r="A125" s="138"/>
      <c r="B125" s="32" t="s">
        <v>2</v>
      </c>
      <c r="C125" s="97">
        <v>688456</v>
      </c>
      <c r="D125" s="97">
        <v>688455.99977999995</v>
      </c>
      <c r="E125" s="29">
        <f t="shared" ref="E125" si="49">D125/C125*100</f>
        <v>99.999999968044435</v>
      </c>
      <c r="F125" s="97">
        <v>688455.99977999995</v>
      </c>
      <c r="G125" s="29">
        <f t="shared" ref="G125" si="50">F125/C125*100</f>
        <v>99.999999968044435</v>
      </c>
      <c r="H125" s="103">
        <v>648667</v>
      </c>
      <c r="I125" s="74">
        <f>H125/C125*100</f>
        <v>94.220545684836793</v>
      </c>
      <c r="J125" s="103">
        <f>C125-H125</f>
        <v>39789</v>
      </c>
      <c r="K125" s="30"/>
      <c r="L125" s="239"/>
      <c r="M125" s="1"/>
      <c r="N125" s="108"/>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row>
    <row r="126" spans="1:73" s="4" customFormat="1" ht="25.5" customHeight="1" x14ac:dyDescent="0.25">
      <c r="A126" s="138"/>
      <c r="B126" s="156" t="s">
        <v>81</v>
      </c>
      <c r="C126" s="97"/>
      <c r="D126" s="97"/>
      <c r="E126" s="29"/>
      <c r="F126" s="97"/>
      <c r="G126" s="29"/>
      <c r="H126" s="104">
        <v>22868.400000000001</v>
      </c>
      <c r="I126" s="74"/>
      <c r="J126" s="103"/>
      <c r="K126" s="30"/>
      <c r="L126" s="239"/>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pans="1:73" s="4" customFormat="1" ht="369.75" customHeight="1" x14ac:dyDescent="0.25">
      <c r="A127" s="138"/>
      <c r="B127" s="33" t="s">
        <v>3</v>
      </c>
      <c r="C127" s="98">
        <v>12897.893</v>
      </c>
      <c r="D127" s="98">
        <v>8874.0220300000001</v>
      </c>
      <c r="E127" s="30">
        <f>D127/C127*100</f>
        <v>68.80210612694647</v>
      </c>
      <c r="F127" s="98">
        <v>8874.0220300000001</v>
      </c>
      <c r="G127" s="30">
        <f>F127/C127*100</f>
        <v>68.80210612694647</v>
      </c>
      <c r="H127" s="104">
        <v>8874.0220300000001</v>
      </c>
      <c r="I127" s="75">
        <f>H127/C127*100</f>
        <v>68.80210612694647</v>
      </c>
      <c r="J127" s="104">
        <f>C127-H127</f>
        <v>4023.8709699999999</v>
      </c>
      <c r="K127" s="30"/>
      <c r="L127" s="239"/>
      <c r="M127" s="109"/>
      <c r="N127" s="147"/>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row>
    <row r="128" spans="1:73" s="4" customFormat="1" x14ac:dyDescent="0.25">
      <c r="B128" s="24"/>
      <c r="L128" s="5"/>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row>
    <row r="129" spans="2:73" s="4" customFormat="1" ht="75.75" customHeight="1" x14ac:dyDescent="0.25">
      <c r="B129" s="240" t="s">
        <v>49</v>
      </c>
      <c r="C129" s="240"/>
      <c r="D129" s="240"/>
      <c r="E129" s="240"/>
      <c r="F129" s="240"/>
      <c r="G129" s="240"/>
      <c r="H129" s="240"/>
      <c r="I129" s="240"/>
      <c r="J129" s="240"/>
      <c r="K129" s="240"/>
      <c r="L129" s="240"/>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row>
    <row r="130" spans="2:73" s="4" customFormat="1" x14ac:dyDescent="0.25">
      <c r="B130" s="24"/>
      <c r="L130" s="5"/>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pans="2:73" s="4" customFormat="1" x14ac:dyDescent="0.25">
      <c r="B131" s="24"/>
      <c r="L131" s="5"/>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row>
    <row r="132" spans="2:73" s="4" customFormat="1" x14ac:dyDescent="0.25">
      <c r="B132" s="24"/>
      <c r="L132" s="5"/>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pans="2:73" s="4" customFormat="1" x14ac:dyDescent="0.25">
      <c r="B133" s="24"/>
      <c r="L133" s="5"/>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2:73" s="4" customFormat="1" x14ac:dyDescent="0.25">
      <c r="B134" s="24"/>
      <c r="L134" s="5"/>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row>
    <row r="135" spans="2:73" s="4" customFormat="1" x14ac:dyDescent="0.25">
      <c r="B135" s="24"/>
      <c r="L135" s="5"/>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2:73" s="4" customFormat="1" x14ac:dyDescent="0.25">
      <c r="L136" s="5"/>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row>
    <row r="137" spans="2:73" x14ac:dyDescent="0.25">
      <c r="B137" s="1"/>
      <c r="C137" s="1"/>
      <c r="D137" s="1"/>
      <c r="E137" s="1"/>
      <c r="F137" s="1"/>
      <c r="G137" s="1"/>
      <c r="H137" s="1"/>
      <c r="I137" s="1"/>
      <c r="J137" s="1"/>
      <c r="K137" s="1"/>
      <c r="L137" s="5"/>
    </row>
    <row r="138" spans="2:73" x14ac:dyDescent="0.25">
      <c r="B138" s="1"/>
      <c r="C138" s="1"/>
      <c r="D138" s="1"/>
      <c r="E138" s="1"/>
      <c r="F138" s="1"/>
      <c r="G138" s="1"/>
      <c r="H138" s="1"/>
      <c r="I138" s="1"/>
      <c r="J138" s="1"/>
      <c r="K138" s="1"/>
      <c r="L138" s="5"/>
    </row>
    <row r="139" spans="2:73" x14ac:dyDescent="0.25">
      <c r="B139" s="1"/>
      <c r="C139" s="1"/>
      <c r="D139" s="1"/>
      <c r="E139" s="1"/>
      <c r="F139" s="1"/>
      <c r="G139" s="1"/>
      <c r="H139" s="1"/>
      <c r="I139" s="1"/>
      <c r="J139" s="1"/>
      <c r="K139" s="1"/>
      <c r="L139" s="5"/>
    </row>
    <row r="140" spans="2:73" x14ac:dyDescent="0.25">
      <c r="B140" s="1"/>
      <c r="C140" s="1"/>
      <c r="D140" s="1"/>
      <c r="E140" s="1"/>
      <c r="F140" s="1"/>
      <c r="G140" s="1"/>
      <c r="H140" s="1"/>
      <c r="I140" s="1"/>
      <c r="J140" s="1"/>
      <c r="K140" s="1"/>
      <c r="L140" s="5"/>
    </row>
    <row r="141" spans="2:73" x14ac:dyDescent="0.25">
      <c r="B141" s="1"/>
      <c r="C141" s="1"/>
      <c r="D141" s="1"/>
      <c r="E141" s="1"/>
      <c r="F141" s="1"/>
      <c r="G141" s="1"/>
      <c r="H141" s="1"/>
      <c r="I141" s="1"/>
      <c r="J141" s="1"/>
      <c r="K141" s="1"/>
      <c r="L141" s="5"/>
    </row>
    <row r="142" spans="2:73" x14ac:dyDescent="0.25">
      <c r="B142" s="1"/>
      <c r="C142" s="1"/>
      <c r="D142" s="1"/>
      <c r="E142" s="1"/>
      <c r="F142" s="1"/>
      <c r="G142" s="1"/>
      <c r="H142" s="1"/>
      <c r="I142" s="1"/>
      <c r="J142" s="1"/>
      <c r="K142" s="1"/>
      <c r="L142" s="5"/>
    </row>
    <row r="143" spans="2:73" x14ac:dyDescent="0.25">
      <c r="B143" s="1"/>
      <c r="C143" s="1"/>
      <c r="D143" s="1"/>
      <c r="E143" s="1"/>
      <c r="F143" s="1"/>
      <c r="G143" s="1"/>
      <c r="H143" s="1"/>
      <c r="I143" s="1"/>
      <c r="J143" s="1"/>
      <c r="K143" s="1"/>
      <c r="L143" s="5"/>
    </row>
    <row r="144" spans="2:73" x14ac:dyDescent="0.25">
      <c r="B144" s="1"/>
      <c r="C144" s="1"/>
      <c r="D144" s="1"/>
      <c r="E144" s="1"/>
      <c r="F144" s="1"/>
      <c r="G144" s="1"/>
      <c r="H144" s="1"/>
      <c r="I144" s="1"/>
      <c r="J144" s="1"/>
      <c r="K144" s="1"/>
      <c r="L144" s="5"/>
    </row>
    <row r="145" spans="2:12" x14ac:dyDescent="0.25">
      <c r="B145" s="1"/>
      <c r="C145" s="1"/>
      <c r="D145" s="1"/>
      <c r="E145" s="1"/>
      <c r="F145" s="1"/>
      <c r="G145" s="1"/>
      <c r="H145" s="1"/>
      <c r="I145" s="1"/>
      <c r="J145" s="1"/>
      <c r="K145" s="1"/>
      <c r="L145" s="5"/>
    </row>
    <row r="146" spans="2:12" x14ac:dyDescent="0.25">
      <c r="B146" s="1"/>
      <c r="C146" s="1"/>
      <c r="D146" s="1"/>
      <c r="E146" s="1"/>
      <c r="F146" s="1"/>
      <c r="G146" s="1"/>
      <c r="H146" s="1"/>
      <c r="I146" s="1"/>
      <c r="J146" s="1"/>
      <c r="K146" s="1"/>
      <c r="L146" s="5"/>
    </row>
    <row r="147" spans="2:12" x14ac:dyDescent="0.25">
      <c r="B147" s="1"/>
      <c r="C147" s="1"/>
      <c r="D147" s="1"/>
      <c r="E147" s="1"/>
      <c r="F147" s="1"/>
      <c r="G147" s="1"/>
      <c r="H147" s="1"/>
      <c r="I147" s="1"/>
      <c r="J147" s="1"/>
      <c r="K147" s="1"/>
      <c r="L147" s="5"/>
    </row>
    <row r="148" spans="2:12" x14ac:dyDescent="0.25">
      <c r="B148" s="1"/>
      <c r="C148" s="1"/>
      <c r="D148" s="1"/>
      <c r="E148" s="1"/>
      <c r="F148" s="1"/>
      <c r="G148" s="1"/>
      <c r="H148" s="1"/>
      <c r="I148" s="1"/>
      <c r="J148" s="1"/>
      <c r="K148" s="1"/>
      <c r="L148" s="5"/>
    </row>
    <row r="149" spans="2:12" x14ac:dyDescent="0.25">
      <c r="B149" s="1"/>
      <c r="C149" s="1"/>
      <c r="D149" s="1"/>
      <c r="E149" s="1"/>
      <c r="F149" s="1"/>
      <c r="G149" s="1"/>
      <c r="H149" s="1"/>
      <c r="I149" s="1"/>
      <c r="J149" s="1"/>
      <c r="K149" s="1"/>
      <c r="L149" s="5"/>
    </row>
    <row r="150" spans="2:12" x14ac:dyDescent="0.25">
      <c r="B150" s="1"/>
      <c r="C150" s="1"/>
      <c r="D150" s="1"/>
      <c r="E150" s="1"/>
      <c r="F150" s="1"/>
      <c r="G150" s="1"/>
      <c r="H150" s="1"/>
      <c r="I150" s="1"/>
      <c r="J150" s="1"/>
      <c r="K150" s="1"/>
      <c r="L150" s="5"/>
    </row>
    <row r="151" spans="2:12" x14ac:dyDescent="0.25">
      <c r="B151" s="1"/>
      <c r="C151" s="1"/>
      <c r="D151" s="1"/>
      <c r="E151" s="1"/>
      <c r="F151" s="1"/>
      <c r="G151" s="1"/>
      <c r="H151" s="1"/>
      <c r="I151" s="1"/>
      <c r="J151" s="1"/>
      <c r="K151" s="1"/>
      <c r="L151" s="5"/>
    </row>
    <row r="152" spans="2:12" x14ac:dyDescent="0.25">
      <c r="B152" s="1"/>
      <c r="C152" s="1"/>
      <c r="D152" s="1"/>
      <c r="E152" s="1"/>
      <c r="F152" s="1"/>
      <c r="G152" s="1"/>
      <c r="H152" s="1"/>
      <c r="I152" s="1"/>
      <c r="J152" s="1"/>
      <c r="K152" s="1"/>
      <c r="L152" s="5"/>
    </row>
    <row r="153" spans="2:12" x14ac:dyDescent="0.25">
      <c r="B153" s="1"/>
      <c r="C153" s="1"/>
      <c r="D153" s="1"/>
      <c r="E153" s="1"/>
      <c r="F153" s="1"/>
      <c r="G153" s="1"/>
      <c r="H153" s="1"/>
      <c r="I153" s="1"/>
      <c r="J153" s="1"/>
      <c r="K153" s="1"/>
      <c r="L153" s="5"/>
    </row>
    <row r="154" spans="2:12" x14ac:dyDescent="0.25">
      <c r="B154" s="1"/>
      <c r="C154" s="1"/>
      <c r="D154" s="1"/>
      <c r="E154" s="1"/>
      <c r="F154" s="1"/>
      <c r="G154" s="1"/>
      <c r="H154" s="1"/>
      <c r="I154" s="1"/>
      <c r="J154" s="1"/>
      <c r="K154" s="1"/>
      <c r="L154" s="5"/>
    </row>
    <row r="155" spans="2:12" x14ac:dyDescent="0.25">
      <c r="B155" s="1"/>
      <c r="C155" s="1"/>
      <c r="D155" s="1"/>
      <c r="E155" s="1"/>
      <c r="F155" s="1"/>
      <c r="G155" s="1"/>
      <c r="H155" s="1"/>
      <c r="I155" s="1"/>
      <c r="J155" s="1"/>
      <c r="K155" s="1"/>
      <c r="L155" s="5"/>
    </row>
    <row r="156" spans="2:12" x14ac:dyDescent="0.25">
      <c r="B156" s="1"/>
      <c r="C156" s="1"/>
      <c r="D156" s="1"/>
      <c r="E156" s="1"/>
      <c r="F156" s="1"/>
      <c r="G156" s="1"/>
      <c r="H156" s="1"/>
      <c r="I156" s="1"/>
      <c r="J156" s="1"/>
      <c r="K156" s="1"/>
      <c r="L156" s="5"/>
    </row>
    <row r="157" spans="2:12" x14ac:dyDescent="0.25">
      <c r="B157" s="1"/>
      <c r="C157" s="1"/>
      <c r="D157" s="1"/>
      <c r="E157" s="1"/>
      <c r="F157" s="1"/>
      <c r="G157" s="1"/>
      <c r="H157" s="1"/>
      <c r="I157" s="1"/>
      <c r="J157" s="1"/>
      <c r="K157" s="1"/>
      <c r="L157" s="5"/>
    </row>
    <row r="158" spans="2:12" x14ac:dyDescent="0.25">
      <c r="B158" s="1"/>
      <c r="C158" s="1"/>
      <c r="D158" s="1"/>
      <c r="E158" s="1"/>
      <c r="F158" s="1"/>
      <c r="G158" s="1"/>
      <c r="H158" s="1"/>
      <c r="I158" s="1"/>
      <c r="J158" s="1"/>
      <c r="K158" s="1"/>
      <c r="L158" s="5"/>
    </row>
    <row r="159" spans="2:12" x14ac:dyDescent="0.25">
      <c r="B159" s="1"/>
      <c r="C159" s="1"/>
      <c r="D159" s="1"/>
      <c r="E159" s="1"/>
      <c r="F159" s="1"/>
      <c r="G159" s="1"/>
      <c r="H159" s="1"/>
      <c r="I159" s="1"/>
      <c r="J159" s="1"/>
      <c r="K159" s="1"/>
      <c r="L159" s="5"/>
    </row>
    <row r="160" spans="2:12" x14ac:dyDescent="0.25">
      <c r="B160" s="1"/>
      <c r="C160" s="1"/>
      <c r="D160" s="1"/>
      <c r="E160" s="1"/>
      <c r="F160" s="1"/>
      <c r="G160" s="1"/>
      <c r="H160" s="1"/>
      <c r="I160" s="1"/>
      <c r="J160" s="1"/>
      <c r="K160" s="1"/>
      <c r="L160" s="5"/>
    </row>
    <row r="161" spans="2:12" x14ac:dyDescent="0.25">
      <c r="B161" s="1"/>
      <c r="C161" s="1"/>
      <c r="D161" s="1"/>
      <c r="E161" s="1"/>
      <c r="F161" s="1"/>
      <c r="G161" s="1"/>
      <c r="H161" s="1"/>
      <c r="I161" s="1"/>
      <c r="J161" s="1"/>
      <c r="K161" s="1"/>
      <c r="L161" s="5"/>
    </row>
    <row r="162" spans="2:12" x14ac:dyDescent="0.25">
      <c r="B162" s="1"/>
      <c r="C162" s="1"/>
      <c r="D162" s="1"/>
      <c r="E162" s="1"/>
      <c r="F162" s="1"/>
      <c r="G162" s="1"/>
      <c r="H162" s="1"/>
      <c r="I162" s="1"/>
      <c r="J162" s="1"/>
      <c r="K162" s="1"/>
      <c r="L162" s="5"/>
    </row>
    <row r="163" spans="2:12" x14ac:dyDescent="0.25">
      <c r="B163" s="1"/>
      <c r="C163" s="1"/>
      <c r="D163" s="1"/>
      <c r="E163" s="1"/>
      <c r="F163" s="1"/>
      <c r="G163" s="1"/>
      <c r="H163" s="1"/>
      <c r="I163" s="1"/>
      <c r="J163" s="1"/>
      <c r="K163" s="1"/>
      <c r="L163" s="5"/>
    </row>
    <row r="164" spans="2:12" x14ac:dyDescent="0.25">
      <c r="B164" s="1"/>
      <c r="C164" s="1"/>
      <c r="D164" s="1"/>
      <c r="E164" s="1"/>
      <c r="F164" s="1"/>
      <c r="G164" s="1"/>
      <c r="H164" s="1"/>
      <c r="I164" s="1"/>
      <c r="J164" s="1"/>
      <c r="K164" s="1"/>
      <c r="L164" s="5"/>
    </row>
    <row r="165" spans="2:12" x14ac:dyDescent="0.25">
      <c r="B165" s="1"/>
      <c r="C165" s="1"/>
      <c r="D165" s="1"/>
      <c r="E165" s="1"/>
      <c r="F165" s="1"/>
      <c r="G165" s="1"/>
      <c r="H165" s="1"/>
      <c r="I165" s="1"/>
      <c r="J165" s="1"/>
      <c r="K165" s="1"/>
      <c r="L165" s="5"/>
    </row>
    <row r="166" spans="2:12" x14ac:dyDescent="0.25">
      <c r="B166" s="1"/>
      <c r="C166" s="1"/>
      <c r="D166" s="1"/>
      <c r="E166" s="1"/>
      <c r="F166" s="1"/>
      <c r="G166" s="1"/>
      <c r="H166" s="1"/>
      <c r="I166" s="1"/>
      <c r="J166" s="1"/>
      <c r="K166" s="1"/>
      <c r="L166" s="5"/>
    </row>
    <row r="167" spans="2:12" x14ac:dyDescent="0.25">
      <c r="B167" s="1"/>
      <c r="C167" s="1"/>
      <c r="D167" s="1"/>
      <c r="E167" s="1"/>
      <c r="F167" s="1"/>
      <c r="G167" s="1"/>
      <c r="H167" s="1"/>
      <c r="I167" s="1"/>
      <c r="J167" s="1"/>
      <c r="K167" s="1"/>
      <c r="L167" s="5"/>
    </row>
    <row r="168" spans="2:12" x14ac:dyDescent="0.25">
      <c r="B168" s="1"/>
      <c r="C168" s="1"/>
      <c r="D168" s="1"/>
      <c r="E168" s="1"/>
      <c r="F168" s="1"/>
      <c r="G168" s="1"/>
      <c r="H168" s="1"/>
      <c r="I168" s="1"/>
      <c r="J168" s="1"/>
      <c r="K168" s="1"/>
      <c r="L168" s="5"/>
    </row>
    <row r="169" spans="2:12" x14ac:dyDescent="0.25">
      <c r="B169" s="1"/>
      <c r="C169" s="1"/>
      <c r="D169" s="1"/>
      <c r="E169" s="1"/>
      <c r="F169" s="1"/>
      <c r="G169" s="1"/>
      <c r="H169" s="1"/>
      <c r="I169" s="1"/>
      <c r="J169" s="1"/>
      <c r="K169" s="1"/>
      <c r="L169" s="5"/>
    </row>
    <row r="170" spans="2:12" x14ac:dyDescent="0.25">
      <c r="B170" s="1"/>
      <c r="C170" s="1"/>
      <c r="D170" s="1"/>
      <c r="E170" s="1"/>
      <c r="F170" s="1"/>
      <c r="G170" s="1"/>
      <c r="H170" s="1"/>
      <c r="I170" s="1"/>
      <c r="J170" s="1"/>
      <c r="K170" s="1"/>
      <c r="L170" s="5"/>
    </row>
    <row r="171" spans="2:12" x14ac:dyDescent="0.25">
      <c r="B171" s="1"/>
      <c r="C171" s="1"/>
      <c r="D171" s="1"/>
      <c r="E171" s="1"/>
      <c r="F171" s="1"/>
      <c r="G171" s="1"/>
      <c r="H171" s="1"/>
      <c r="I171" s="1"/>
      <c r="J171" s="1"/>
      <c r="K171" s="1"/>
      <c r="L171" s="5"/>
    </row>
    <row r="172" spans="2:12" x14ac:dyDescent="0.25">
      <c r="B172" s="1"/>
      <c r="C172" s="1"/>
      <c r="D172" s="1"/>
      <c r="E172" s="1"/>
      <c r="F172" s="1"/>
      <c r="G172" s="1"/>
      <c r="H172" s="1"/>
      <c r="I172" s="1"/>
      <c r="J172" s="1"/>
      <c r="K172" s="1"/>
      <c r="L172" s="5"/>
    </row>
    <row r="173" spans="2:12" x14ac:dyDescent="0.25">
      <c r="B173" s="1"/>
      <c r="C173" s="1"/>
      <c r="D173" s="1"/>
      <c r="E173" s="1"/>
      <c r="F173" s="1"/>
      <c r="G173" s="1"/>
      <c r="H173" s="1"/>
      <c r="I173" s="1"/>
      <c r="J173" s="1"/>
      <c r="K173" s="1"/>
      <c r="L173" s="5"/>
    </row>
    <row r="174" spans="2:12" x14ac:dyDescent="0.25">
      <c r="B174" s="1"/>
      <c r="C174" s="1"/>
      <c r="D174" s="1"/>
      <c r="E174" s="1"/>
      <c r="F174" s="1"/>
      <c r="G174" s="1"/>
      <c r="H174" s="1"/>
      <c r="I174" s="1"/>
      <c r="J174" s="1"/>
      <c r="K174" s="1"/>
      <c r="L174" s="5"/>
    </row>
    <row r="175" spans="2:12" x14ac:dyDescent="0.25">
      <c r="B175" s="1"/>
      <c r="C175" s="1"/>
      <c r="D175" s="1"/>
      <c r="E175" s="1"/>
      <c r="F175" s="1"/>
      <c r="G175" s="1"/>
      <c r="H175" s="1"/>
      <c r="I175" s="1"/>
      <c r="J175" s="1"/>
      <c r="K175" s="1"/>
      <c r="L175" s="5"/>
    </row>
    <row r="176" spans="2:12" x14ac:dyDescent="0.25">
      <c r="B176" s="1"/>
      <c r="C176" s="1"/>
      <c r="D176" s="1"/>
      <c r="E176" s="1"/>
      <c r="F176" s="1"/>
      <c r="G176" s="1"/>
      <c r="H176" s="1"/>
      <c r="I176" s="1"/>
      <c r="J176" s="1"/>
      <c r="K176" s="1"/>
      <c r="L176" s="5"/>
    </row>
    <row r="177" spans="2:12" x14ac:dyDescent="0.25">
      <c r="B177" s="1"/>
      <c r="C177" s="1"/>
      <c r="D177" s="1"/>
      <c r="E177" s="1"/>
      <c r="F177" s="1"/>
      <c r="G177" s="1"/>
      <c r="H177" s="1"/>
      <c r="I177" s="1"/>
      <c r="J177" s="1"/>
      <c r="K177" s="1"/>
      <c r="L177" s="5"/>
    </row>
    <row r="178" spans="2:12" x14ac:dyDescent="0.25">
      <c r="B178" s="1"/>
      <c r="C178" s="1"/>
      <c r="D178" s="1"/>
      <c r="E178" s="1"/>
      <c r="F178" s="1"/>
      <c r="G178" s="1"/>
      <c r="H178" s="1"/>
      <c r="I178" s="1"/>
      <c r="J178" s="1"/>
      <c r="K178" s="1"/>
      <c r="L178" s="5"/>
    </row>
    <row r="179" spans="2:12" x14ac:dyDescent="0.25">
      <c r="B179" s="1"/>
      <c r="C179" s="1"/>
      <c r="D179" s="1"/>
      <c r="E179" s="1"/>
      <c r="F179" s="1"/>
      <c r="G179" s="1"/>
      <c r="H179" s="1"/>
      <c r="I179" s="1"/>
      <c r="J179" s="1"/>
      <c r="K179" s="1"/>
      <c r="L179" s="5"/>
    </row>
    <row r="180" spans="2:12" x14ac:dyDescent="0.25">
      <c r="B180" s="1"/>
      <c r="C180" s="1"/>
      <c r="D180" s="1"/>
      <c r="E180" s="1"/>
      <c r="F180" s="1"/>
      <c r="G180" s="1"/>
      <c r="H180" s="1"/>
      <c r="I180" s="1"/>
      <c r="J180" s="1"/>
      <c r="K180" s="1"/>
      <c r="L180" s="5"/>
    </row>
    <row r="181" spans="2:12" x14ac:dyDescent="0.25">
      <c r="B181" s="1"/>
      <c r="C181" s="1"/>
      <c r="D181" s="1"/>
      <c r="E181" s="1"/>
      <c r="F181" s="1"/>
      <c r="G181" s="1"/>
      <c r="H181" s="1"/>
      <c r="I181" s="1"/>
      <c r="J181" s="1"/>
      <c r="K181" s="1"/>
      <c r="L181" s="5"/>
    </row>
    <row r="182" spans="2:12" x14ac:dyDescent="0.25">
      <c r="B182" s="1"/>
      <c r="C182" s="1"/>
      <c r="D182" s="1"/>
      <c r="E182" s="1"/>
      <c r="F182" s="1"/>
      <c r="G182" s="1"/>
      <c r="H182" s="1"/>
      <c r="I182" s="1"/>
      <c r="J182" s="1"/>
      <c r="K182" s="1"/>
      <c r="L182" s="5"/>
    </row>
    <row r="183" spans="2:12" x14ac:dyDescent="0.25">
      <c r="B183" s="1"/>
      <c r="C183" s="1"/>
      <c r="D183" s="1"/>
      <c r="E183" s="1"/>
      <c r="F183" s="1"/>
      <c r="G183" s="1"/>
      <c r="H183" s="1"/>
      <c r="I183" s="1"/>
      <c r="J183" s="1"/>
      <c r="K183" s="1"/>
      <c r="L183" s="5"/>
    </row>
    <row r="184" spans="2:12" x14ac:dyDescent="0.25">
      <c r="B184" s="1"/>
      <c r="C184" s="1"/>
      <c r="D184" s="1"/>
      <c r="E184" s="1"/>
      <c r="F184" s="1"/>
      <c r="G184" s="1"/>
      <c r="H184" s="1"/>
      <c r="I184" s="1"/>
      <c r="J184" s="1"/>
      <c r="K184" s="1"/>
      <c r="L184" s="5"/>
    </row>
    <row r="185" spans="2:12" x14ac:dyDescent="0.25">
      <c r="B185" s="1"/>
      <c r="C185" s="1"/>
      <c r="D185" s="1"/>
      <c r="E185" s="1"/>
      <c r="F185" s="1"/>
      <c r="G185" s="1"/>
      <c r="H185" s="1"/>
      <c r="I185" s="1"/>
      <c r="J185" s="1"/>
      <c r="K185" s="1"/>
      <c r="L185" s="5"/>
    </row>
    <row r="186" spans="2:12" x14ac:dyDescent="0.25">
      <c r="B186" s="1"/>
      <c r="C186" s="1"/>
      <c r="D186" s="1"/>
      <c r="E186" s="1"/>
      <c r="F186" s="1"/>
      <c r="G186" s="1"/>
      <c r="H186" s="1"/>
      <c r="I186" s="1"/>
      <c r="J186" s="1"/>
      <c r="K186" s="1"/>
      <c r="L186" s="5"/>
    </row>
    <row r="187" spans="2:12" x14ac:dyDescent="0.25">
      <c r="B187" s="1"/>
      <c r="C187" s="1"/>
      <c r="D187" s="1"/>
      <c r="E187" s="1"/>
      <c r="F187" s="1"/>
      <c r="G187" s="1"/>
      <c r="H187" s="1"/>
      <c r="I187" s="1"/>
      <c r="J187" s="1"/>
      <c r="K187" s="1"/>
      <c r="L187" s="5"/>
    </row>
    <row r="188" spans="2:12" x14ac:dyDescent="0.25">
      <c r="B188" s="1"/>
      <c r="C188" s="1"/>
      <c r="D188" s="1"/>
      <c r="E188" s="1"/>
      <c r="F188" s="1"/>
      <c r="G188" s="1"/>
      <c r="H188" s="1"/>
      <c r="I188" s="1"/>
      <c r="J188" s="1"/>
      <c r="K188" s="1"/>
      <c r="L188" s="5"/>
    </row>
    <row r="189" spans="2:12" x14ac:dyDescent="0.25">
      <c r="B189" s="1"/>
      <c r="C189" s="1"/>
      <c r="D189" s="1"/>
      <c r="E189" s="1"/>
      <c r="F189" s="1"/>
      <c r="G189" s="1"/>
      <c r="H189" s="1"/>
      <c r="I189" s="1"/>
      <c r="J189" s="1"/>
      <c r="K189" s="1"/>
      <c r="L189" s="5"/>
    </row>
    <row r="190" spans="2:12" x14ac:dyDescent="0.25">
      <c r="B190" s="1"/>
      <c r="C190" s="1"/>
      <c r="D190" s="1"/>
      <c r="E190" s="1"/>
      <c r="F190" s="1"/>
      <c r="G190" s="1"/>
      <c r="H190" s="1"/>
      <c r="I190" s="1"/>
      <c r="J190" s="1"/>
      <c r="K190" s="1"/>
      <c r="L190" s="5"/>
    </row>
    <row r="191" spans="2:12" x14ac:dyDescent="0.25">
      <c r="B191" s="1"/>
      <c r="C191" s="1"/>
      <c r="D191" s="1"/>
      <c r="E191" s="1"/>
      <c r="F191" s="1"/>
      <c r="G191" s="1"/>
      <c r="H191" s="1"/>
      <c r="I191" s="1"/>
      <c r="J191" s="1"/>
      <c r="K191" s="1"/>
      <c r="L191" s="5"/>
    </row>
    <row r="192" spans="2:12" x14ac:dyDescent="0.25">
      <c r="B192" s="1"/>
      <c r="C192" s="1"/>
      <c r="D192" s="1"/>
      <c r="E192" s="1"/>
      <c r="F192" s="1"/>
      <c r="G192" s="1"/>
      <c r="H192" s="1"/>
      <c r="I192" s="1"/>
      <c r="J192" s="1"/>
      <c r="K192" s="1"/>
      <c r="L192" s="5"/>
    </row>
    <row r="193" spans="2:12" x14ac:dyDescent="0.25">
      <c r="B193" s="1"/>
      <c r="C193" s="1"/>
      <c r="D193" s="1"/>
      <c r="E193" s="1"/>
      <c r="F193" s="1"/>
      <c r="G193" s="1"/>
      <c r="H193" s="1"/>
      <c r="I193" s="1"/>
      <c r="J193" s="1"/>
      <c r="K193" s="1"/>
      <c r="L193" s="5"/>
    </row>
    <row r="194" spans="2:12" x14ac:dyDescent="0.25">
      <c r="B194" s="1"/>
      <c r="C194" s="1"/>
      <c r="D194" s="1"/>
      <c r="E194" s="1"/>
      <c r="F194" s="1"/>
      <c r="G194" s="1"/>
      <c r="H194" s="1"/>
      <c r="I194" s="1"/>
      <c r="J194" s="1"/>
      <c r="K194" s="1"/>
      <c r="L194" s="5"/>
    </row>
    <row r="195" spans="2:12" x14ac:dyDescent="0.25">
      <c r="B195" s="1"/>
      <c r="C195" s="1"/>
      <c r="D195" s="1"/>
      <c r="E195" s="1"/>
      <c r="F195" s="1"/>
      <c r="G195" s="1"/>
      <c r="H195" s="1"/>
      <c r="I195" s="1"/>
      <c r="J195" s="1"/>
      <c r="K195" s="1"/>
      <c r="L195" s="5"/>
    </row>
    <row r="196" spans="2:12" x14ac:dyDescent="0.25">
      <c r="B196" s="1"/>
      <c r="C196" s="1"/>
      <c r="D196" s="1"/>
      <c r="E196" s="1"/>
      <c r="F196" s="1"/>
      <c r="G196" s="1"/>
      <c r="H196" s="1"/>
      <c r="I196" s="1"/>
      <c r="J196" s="1"/>
      <c r="K196" s="1"/>
      <c r="L196" s="5"/>
    </row>
    <row r="197" spans="2:12" x14ac:dyDescent="0.25">
      <c r="B197" s="1"/>
      <c r="C197" s="1"/>
      <c r="D197" s="1"/>
      <c r="E197" s="1"/>
      <c r="F197" s="1"/>
      <c r="G197" s="1"/>
      <c r="H197" s="1"/>
      <c r="I197" s="1"/>
      <c r="J197" s="1"/>
      <c r="K197" s="1"/>
      <c r="L197" s="5"/>
    </row>
    <row r="198" spans="2:12" x14ac:dyDescent="0.25">
      <c r="B198" s="1"/>
      <c r="C198" s="1"/>
      <c r="D198" s="1"/>
      <c r="E198" s="1"/>
      <c r="F198" s="1"/>
      <c r="G198" s="1"/>
      <c r="H198" s="1"/>
      <c r="I198" s="1"/>
      <c r="J198" s="1"/>
      <c r="K198" s="1"/>
      <c r="L198" s="5"/>
    </row>
    <row r="199" spans="2:12" x14ac:dyDescent="0.25">
      <c r="B199" s="1"/>
      <c r="C199" s="1"/>
      <c r="D199" s="1"/>
      <c r="E199" s="1"/>
      <c r="F199" s="1"/>
      <c r="G199" s="1"/>
      <c r="H199" s="1"/>
      <c r="I199" s="1"/>
      <c r="J199" s="1"/>
      <c r="K199" s="1"/>
      <c r="L199" s="5"/>
    </row>
    <row r="200" spans="2:12" x14ac:dyDescent="0.25">
      <c r="B200" s="1"/>
      <c r="C200" s="1"/>
      <c r="D200" s="1"/>
      <c r="E200" s="1"/>
      <c r="F200" s="1"/>
      <c r="G200" s="1"/>
      <c r="H200" s="1"/>
      <c r="I200" s="1"/>
      <c r="J200" s="1"/>
      <c r="K200" s="1"/>
      <c r="L200" s="5"/>
    </row>
    <row r="201" spans="2:12" x14ac:dyDescent="0.25">
      <c r="B201" s="1"/>
      <c r="C201" s="1"/>
      <c r="D201" s="1"/>
      <c r="E201" s="1"/>
      <c r="F201" s="1"/>
      <c r="G201" s="1"/>
      <c r="H201" s="1"/>
      <c r="I201" s="1"/>
      <c r="J201" s="1"/>
      <c r="K201" s="1"/>
      <c r="L201" s="5"/>
    </row>
    <row r="202" spans="2:12" x14ac:dyDescent="0.25">
      <c r="B202" s="1"/>
      <c r="C202" s="1"/>
      <c r="D202" s="1"/>
      <c r="E202" s="1"/>
      <c r="F202" s="1"/>
      <c r="G202" s="1"/>
      <c r="H202" s="1"/>
      <c r="I202" s="1"/>
      <c r="J202" s="1"/>
      <c r="K202" s="1"/>
      <c r="L202" s="5"/>
    </row>
    <row r="203" spans="2:12" x14ac:dyDescent="0.25">
      <c r="B203" s="1"/>
      <c r="C203" s="1"/>
      <c r="D203" s="1"/>
      <c r="E203" s="1"/>
      <c r="F203" s="1"/>
      <c r="G203" s="1"/>
      <c r="H203" s="1"/>
      <c r="I203" s="1"/>
      <c r="J203" s="1"/>
      <c r="K203" s="1"/>
      <c r="L203" s="5"/>
    </row>
    <row r="204" spans="2:12" x14ac:dyDescent="0.25">
      <c r="B204" s="1"/>
      <c r="C204" s="1"/>
      <c r="D204" s="1"/>
      <c r="E204" s="1"/>
      <c r="F204" s="1"/>
      <c r="G204" s="1"/>
      <c r="H204" s="1"/>
      <c r="I204" s="1"/>
      <c r="J204" s="1"/>
      <c r="K204" s="1"/>
      <c r="L204" s="5"/>
    </row>
    <row r="205" spans="2:12" x14ac:dyDescent="0.25">
      <c r="B205" s="1"/>
      <c r="C205" s="1"/>
      <c r="D205" s="1"/>
      <c r="E205" s="1"/>
      <c r="F205" s="1"/>
      <c r="G205" s="1"/>
      <c r="H205" s="1"/>
      <c r="I205" s="1"/>
      <c r="J205" s="1"/>
      <c r="K205" s="1"/>
      <c r="L205" s="5"/>
    </row>
    <row r="206" spans="2:12" x14ac:dyDescent="0.25">
      <c r="B206" s="1"/>
      <c r="C206" s="1"/>
      <c r="D206" s="1"/>
      <c r="E206" s="1"/>
      <c r="F206" s="1"/>
      <c r="G206" s="1"/>
      <c r="H206" s="1"/>
      <c r="I206" s="1"/>
      <c r="J206" s="1"/>
      <c r="K206" s="1"/>
      <c r="L206" s="5"/>
    </row>
    <row r="207" spans="2:12" x14ac:dyDescent="0.25">
      <c r="B207" s="1"/>
      <c r="C207" s="1"/>
      <c r="D207" s="1"/>
      <c r="E207" s="1"/>
      <c r="F207" s="1"/>
      <c r="G207" s="1"/>
      <c r="H207" s="1"/>
      <c r="I207" s="1"/>
      <c r="J207" s="1"/>
      <c r="K207" s="1"/>
      <c r="L207" s="5"/>
    </row>
    <row r="208" spans="2:12" x14ac:dyDescent="0.25">
      <c r="B208" s="1"/>
      <c r="C208" s="1"/>
      <c r="D208" s="1"/>
      <c r="E208" s="1"/>
      <c r="F208" s="1"/>
      <c r="G208" s="1"/>
      <c r="H208" s="1"/>
      <c r="I208" s="1"/>
      <c r="J208" s="1"/>
      <c r="K208" s="1"/>
      <c r="L208" s="5"/>
    </row>
    <row r="209" spans="2:12" x14ac:dyDescent="0.25">
      <c r="B209" s="1"/>
      <c r="C209" s="1"/>
      <c r="D209" s="1"/>
      <c r="E209" s="1"/>
      <c r="F209" s="1"/>
      <c r="G209" s="1"/>
      <c r="H209" s="1"/>
      <c r="I209" s="1"/>
      <c r="J209" s="1"/>
      <c r="K209" s="1"/>
      <c r="L209" s="5"/>
    </row>
    <row r="210" spans="2:12" x14ac:dyDescent="0.25">
      <c r="B210" s="1"/>
      <c r="C210" s="1"/>
      <c r="D210" s="1"/>
      <c r="E210" s="1"/>
      <c r="F210" s="1"/>
      <c r="G210" s="1"/>
      <c r="H210" s="1"/>
      <c r="I210" s="1"/>
      <c r="J210" s="1"/>
      <c r="K210" s="1"/>
      <c r="L210" s="5"/>
    </row>
    <row r="211" spans="2:12" x14ac:dyDescent="0.25">
      <c r="B211" s="1"/>
      <c r="C211" s="1"/>
      <c r="D211" s="1"/>
      <c r="E211" s="1"/>
      <c r="F211" s="1"/>
      <c r="G211" s="1"/>
      <c r="H211" s="1"/>
      <c r="I211" s="1"/>
      <c r="J211" s="1"/>
      <c r="K211" s="1"/>
      <c r="L211" s="5"/>
    </row>
    <row r="212" spans="2:12" x14ac:dyDescent="0.25">
      <c r="B212" s="1"/>
      <c r="C212" s="1"/>
      <c r="D212" s="1"/>
      <c r="E212" s="1"/>
      <c r="F212" s="1"/>
      <c r="G212" s="1"/>
      <c r="H212" s="1"/>
      <c r="I212" s="1"/>
      <c r="J212" s="1"/>
      <c r="K212" s="1"/>
      <c r="L212" s="5"/>
    </row>
    <row r="213" spans="2:12" x14ac:dyDescent="0.25">
      <c r="B213" s="1"/>
      <c r="C213" s="1"/>
      <c r="D213" s="1"/>
      <c r="E213" s="1"/>
      <c r="F213" s="1"/>
      <c r="G213" s="1"/>
      <c r="H213" s="1"/>
      <c r="I213" s="1"/>
      <c r="J213" s="1"/>
      <c r="K213" s="1"/>
      <c r="L213" s="5"/>
    </row>
    <row r="214" spans="2:12" x14ac:dyDescent="0.25">
      <c r="B214" s="1"/>
      <c r="C214" s="1"/>
      <c r="D214" s="1"/>
      <c r="E214" s="1"/>
      <c r="F214" s="1"/>
      <c r="G214" s="1"/>
      <c r="H214" s="1"/>
      <c r="I214" s="1"/>
      <c r="J214" s="1"/>
      <c r="K214" s="1"/>
      <c r="L214" s="5"/>
    </row>
    <row r="215" spans="2:12" x14ac:dyDescent="0.25">
      <c r="B215" s="1"/>
      <c r="C215" s="1"/>
      <c r="D215" s="1"/>
      <c r="E215" s="1"/>
      <c r="F215" s="1"/>
      <c r="G215" s="1"/>
      <c r="H215" s="1"/>
      <c r="I215" s="1"/>
      <c r="J215" s="1"/>
      <c r="K215" s="1"/>
      <c r="L215" s="5"/>
    </row>
    <row r="216" spans="2:12" x14ac:dyDescent="0.25">
      <c r="B216" s="1"/>
      <c r="C216" s="1"/>
      <c r="D216" s="1"/>
      <c r="E216" s="1"/>
      <c r="F216" s="1"/>
      <c r="G216" s="1"/>
      <c r="H216" s="1"/>
      <c r="I216" s="1"/>
      <c r="J216" s="1"/>
      <c r="K216" s="1"/>
      <c r="L216" s="5"/>
    </row>
    <row r="217" spans="2:12" x14ac:dyDescent="0.25">
      <c r="B217" s="1"/>
      <c r="C217" s="1"/>
      <c r="D217" s="1"/>
      <c r="E217" s="1"/>
      <c r="F217" s="1"/>
      <c r="G217" s="1"/>
      <c r="H217" s="1"/>
      <c r="I217" s="1"/>
      <c r="J217" s="1"/>
      <c r="K217" s="1"/>
      <c r="L217" s="5"/>
    </row>
    <row r="218" spans="2:12" x14ac:dyDescent="0.25">
      <c r="B218" s="1"/>
      <c r="C218" s="1"/>
      <c r="D218" s="1"/>
      <c r="E218" s="1"/>
      <c r="F218" s="1"/>
      <c r="G218" s="1"/>
      <c r="H218" s="1"/>
      <c r="I218" s="1"/>
      <c r="J218" s="1"/>
      <c r="K218" s="1"/>
      <c r="L218" s="5"/>
    </row>
    <row r="219" spans="2:12" x14ac:dyDescent="0.25">
      <c r="B219" s="1"/>
      <c r="C219" s="1"/>
      <c r="D219" s="1"/>
      <c r="E219" s="1"/>
      <c r="F219" s="1"/>
      <c r="G219" s="1"/>
      <c r="H219" s="1"/>
      <c r="I219" s="1"/>
      <c r="J219" s="1"/>
      <c r="K219" s="1"/>
      <c r="L219" s="5"/>
    </row>
    <row r="220" spans="2:12" x14ac:dyDescent="0.25">
      <c r="B220" s="1"/>
      <c r="C220" s="1"/>
      <c r="D220" s="1"/>
      <c r="E220" s="1"/>
      <c r="F220" s="1"/>
      <c r="G220" s="1"/>
      <c r="H220" s="1"/>
      <c r="I220" s="1"/>
      <c r="J220" s="1"/>
      <c r="K220" s="1"/>
      <c r="L220" s="5"/>
    </row>
    <row r="221" spans="2:12" x14ac:dyDescent="0.25">
      <c r="B221" s="1"/>
      <c r="C221" s="1"/>
      <c r="D221" s="1"/>
      <c r="E221" s="1"/>
      <c r="F221" s="1"/>
      <c r="G221" s="1"/>
      <c r="H221" s="1"/>
      <c r="I221" s="1"/>
      <c r="J221" s="1"/>
      <c r="K221" s="1"/>
      <c r="L221" s="5"/>
    </row>
    <row r="222" spans="2:12" x14ac:dyDescent="0.25">
      <c r="B222" s="1"/>
      <c r="C222" s="1"/>
      <c r="D222" s="1"/>
      <c r="E222" s="1"/>
      <c r="F222" s="1"/>
      <c r="G222" s="1"/>
      <c r="H222" s="1"/>
      <c r="I222" s="1"/>
      <c r="J222" s="1"/>
      <c r="K222" s="1"/>
      <c r="L222" s="5"/>
    </row>
    <row r="223" spans="2:12" x14ac:dyDescent="0.25">
      <c r="B223" s="1"/>
      <c r="C223" s="1"/>
      <c r="D223" s="1"/>
      <c r="E223" s="1"/>
      <c r="F223" s="1"/>
      <c r="G223" s="1"/>
      <c r="H223" s="1"/>
      <c r="I223" s="1"/>
      <c r="J223" s="1"/>
      <c r="K223" s="1"/>
      <c r="L223" s="5"/>
    </row>
    <row r="224" spans="2:12" x14ac:dyDescent="0.25">
      <c r="B224" s="1"/>
      <c r="C224" s="1"/>
      <c r="D224" s="1"/>
      <c r="E224" s="1"/>
      <c r="F224" s="1"/>
      <c r="G224" s="1"/>
      <c r="H224" s="1"/>
      <c r="I224" s="1"/>
      <c r="J224" s="1"/>
      <c r="K224" s="1"/>
      <c r="L224" s="5"/>
    </row>
    <row r="225" spans="2:12" x14ac:dyDescent="0.25">
      <c r="B225" s="1"/>
      <c r="C225" s="1"/>
      <c r="D225" s="1"/>
      <c r="E225" s="1"/>
      <c r="F225" s="1"/>
      <c r="G225" s="1"/>
      <c r="H225" s="1"/>
      <c r="I225" s="1"/>
      <c r="J225" s="1"/>
      <c r="K225" s="1"/>
      <c r="L225" s="5"/>
    </row>
    <row r="226" spans="2:12" x14ac:dyDescent="0.25">
      <c r="B226" s="1"/>
      <c r="C226" s="1"/>
      <c r="D226" s="1"/>
      <c r="E226" s="1"/>
      <c r="F226" s="1"/>
      <c r="G226" s="1"/>
      <c r="H226" s="1"/>
      <c r="I226" s="1"/>
      <c r="J226" s="1"/>
      <c r="K226" s="1"/>
      <c r="L226" s="5"/>
    </row>
    <row r="227" spans="2:12" x14ac:dyDescent="0.25">
      <c r="B227" s="1"/>
      <c r="C227" s="1"/>
      <c r="D227" s="1"/>
      <c r="E227" s="1"/>
      <c r="F227" s="1"/>
      <c r="G227" s="1"/>
      <c r="H227" s="1"/>
      <c r="I227" s="1"/>
      <c r="J227" s="1"/>
      <c r="K227" s="1"/>
      <c r="L227" s="5"/>
    </row>
    <row r="228" spans="2:12" x14ac:dyDescent="0.25">
      <c r="B228" s="1"/>
      <c r="C228" s="1"/>
      <c r="D228" s="1"/>
      <c r="E228" s="1"/>
      <c r="F228" s="1"/>
      <c r="G228" s="1"/>
      <c r="H228" s="1"/>
      <c r="I228" s="1"/>
      <c r="J228" s="1"/>
      <c r="K228" s="1"/>
      <c r="L228" s="5"/>
    </row>
    <row r="229" spans="2:12" x14ac:dyDescent="0.25">
      <c r="B229" s="1"/>
      <c r="C229" s="1"/>
      <c r="D229" s="1"/>
      <c r="E229" s="1"/>
      <c r="F229" s="1"/>
      <c r="G229" s="1"/>
      <c r="H229" s="1"/>
      <c r="I229" s="1"/>
      <c r="J229" s="1"/>
      <c r="K229" s="1"/>
      <c r="L229" s="5"/>
    </row>
    <row r="230" spans="2:12" x14ac:dyDescent="0.25">
      <c r="B230" s="1"/>
      <c r="C230" s="1"/>
      <c r="D230" s="1"/>
      <c r="E230" s="1"/>
      <c r="F230" s="1"/>
      <c r="G230" s="1"/>
      <c r="H230" s="1"/>
      <c r="I230" s="1"/>
      <c r="J230" s="1"/>
      <c r="K230" s="1"/>
      <c r="L230" s="5"/>
    </row>
    <row r="231" spans="2:12" x14ac:dyDescent="0.25">
      <c r="B231" s="1"/>
      <c r="C231" s="1"/>
      <c r="D231" s="1"/>
      <c r="E231" s="1"/>
      <c r="F231" s="1"/>
      <c r="G231" s="1"/>
      <c r="H231" s="1"/>
      <c r="I231" s="1"/>
      <c r="J231" s="1"/>
      <c r="K231" s="1"/>
      <c r="L231" s="5"/>
    </row>
    <row r="232" spans="2:12" x14ac:dyDescent="0.25">
      <c r="B232" s="1"/>
      <c r="C232" s="1"/>
      <c r="D232" s="1"/>
      <c r="E232" s="1"/>
      <c r="F232" s="1"/>
      <c r="G232" s="1"/>
      <c r="H232" s="1"/>
      <c r="I232" s="1"/>
      <c r="J232" s="1"/>
      <c r="K232" s="1"/>
      <c r="L232" s="5"/>
    </row>
    <row r="233" spans="2:12" x14ac:dyDescent="0.25">
      <c r="B233" s="1"/>
      <c r="C233" s="1"/>
      <c r="D233" s="1"/>
      <c r="E233" s="1"/>
      <c r="F233" s="1"/>
      <c r="G233" s="1"/>
      <c r="H233" s="1"/>
      <c r="I233" s="1"/>
      <c r="J233" s="1"/>
      <c r="K233" s="1"/>
      <c r="L233" s="5"/>
    </row>
    <row r="234" spans="2:12" x14ac:dyDescent="0.25">
      <c r="B234" s="1"/>
      <c r="C234" s="1"/>
      <c r="D234" s="1"/>
      <c r="E234" s="1"/>
      <c r="F234" s="1"/>
      <c r="G234" s="1"/>
      <c r="H234" s="1"/>
      <c r="I234" s="1"/>
      <c r="J234" s="1"/>
      <c r="K234" s="1"/>
      <c r="L234" s="5"/>
    </row>
    <row r="235" spans="2:12" x14ac:dyDescent="0.25">
      <c r="B235" s="1"/>
      <c r="C235" s="1"/>
      <c r="D235" s="1"/>
      <c r="E235" s="1"/>
      <c r="F235" s="1"/>
      <c r="G235" s="1"/>
      <c r="H235" s="1"/>
      <c r="I235" s="1"/>
      <c r="J235" s="1"/>
      <c r="K235" s="1"/>
      <c r="L235" s="5"/>
    </row>
    <row r="236" spans="2:12" x14ac:dyDescent="0.25">
      <c r="B236" s="1"/>
      <c r="C236" s="1"/>
      <c r="D236" s="1"/>
      <c r="E236" s="1"/>
      <c r="F236" s="1"/>
      <c r="G236" s="1"/>
      <c r="H236" s="1"/>
      <c r="I236" s="1"/>
      <c r="J236" s="1"/>
      <c r="K236" s="1"/>
      <c r="L236" s="5"/>
    </row>
    <row r="237" spans="2:12" x14ac:dyDescent="0.25">
      <c r="B237" s="1"/>
      <c r="C237" s="1"/>
      <c r="D237" s="1"/>
      <c r="E237" s="1"/>
      <c r="F237" s="1"/>
      <c r="G237" s="1"/>
      <c r="H237" s="1"/>
      <c r="I237" s="1"/>
      <c r="J237" s="1"/>
      <c r="K237" s="1"/>
      <c r="L237" s="5"/>
    </row>
    <row r="238" spans="2:12" x14ac:dyDescent="0.25">
      <c r="B238" s="1"/>
      <c r="C238" s="1"/>
      <c r="D238" s="1"/>
      <c r="E238" s="1"/>
      <c r="F238" s="1"/>
      <c r="G238" s="1"/>
      <c r="H238" s="1"/>
      <c r="I238" s="1"/>
      <c r="J238" s="1"/>
      <c r="K238" s="1"/>
      <c r="L238" s="5"/>
    </row>
    <row r="239" spans="2:12" x14ac:dyDescent="0.25">
      <c r="B239" s="1"/>
      <c r="C239" s="1"/>
      <c r="D239" s="1"/>
      <c r="E239" s="1"/>
      <c r="F239" s="1"/>
      <c r="G239" s="1"/>
      <c r="H239" s="1"/>
      <c r="I239" s="1"/>
      <c r="J239" s="1"/>
      <c r="K239" s="1"/>
      <c r="L239" s="5"/>
    </row>
    <row r="240" spans="2:12" x14ac:dyDescent="0.25">
      <c r="B240" s="1"/>
      <c r="C240" s="1"/>
      <c r="D240" s="1"/>
      <c r="E240" s="1"/>
      <c r="F240" s="1"/>
      <c r="G240" s="1"/>
      <c r="H240" s="1"/>
      <c r="I240" s="1"/>
      <c r="J240" s="1"/>
      <c r="K240" s="1"/>
      <c r="L240" s="5"/>
    </row>
    <row r="241" spans="2:12" x14ac:dyDescent="0.25">
      <c r="B241" s="1"/>
      <c r="C241" s="1"/>
      <c r="D241" s="1"/>
      <c r="E241" s="1"/>
      <c r="F241" s="1"/>
      <c r="G241" s="1"/>
      <c r="H241" s="1"/>
      <c r="I241" s="1"/>
      <c r="J241" s="1"/>
      <c r="K241" s="1"/>
      <c r="L241" s="5"/>
    </row>
    <row r="242" spans="2:12" x14ac:dyDescent="0.25">
      <c r="B242" s="1"/>
      <c r="C242" s="1"/>
      <c r="D242" s="1"/>
      <c r="E242" s="1"/>
      <c r="F242" s="1"/>
      <c r="G242" s="1"/>
      <c r="H242" s="1"/>
      <c r="I242" s="1"/>
      <c r="J242" s="1"/>
      <c r="K242" s="1"/>
      <c r="L242" s="5"/>
    </row>
    <row r="243" spans="2:12" x14ac:dyDescent="0.25">
      <c r="B243" s="1"/>
      <c r="C243" s="1"/>
      <c r="D243" s="1"/>
      <c r="E243" s="1"/>
      <c r="F243" s="1"/>
      <c r="G243" s="1"/>
      <c r="H243" s="1"/>
      <c r="I243" s="1"/>
      <c r="J243" s="1"/>
      <c r="K243" s="1"/>
      <c r="L243" s="5"/>
    </row>
    <row r="244" spans="2:12" x14ac:dyDescent="0.25">
      <c r="B244" s="1"/>
      <c r="C244" s="1"/>
      <c r="D244" s="1"/>
      <c r="E244" s="1"/>
      <c r="F244" s="1"/>
      <c r="G244" s="1"/>
      <c r="H244" s="1"/>
      <c r="I244" s="1"/>
      <c r="J244" s="1"/>
      <c r="K244" s="1"/>
      <c r="L244" s="5"/>
    </row>
    <row r="245" spans="2:12" x14ac:dyDescent="0.25">
      <c r="B245" s="1"/>
      <c r="C245" s="1"/>
      <c r="D245" s="1"/>
      <c r="E245" s="1"/>
      <c r="F245" s="1"/>
      <c r="G245" s="1"/>
      <c r="H245" s="1"/>
      <c r="I245" s="1"/>
      <c r="J245" s="1"/>
      <c r="K245" s="1"/>
      <c r="L245" s="5"/>
    </row>
    <row r="246" spans="2:12" x14ac:dyDescent="0.25">
      <c r="B246" s="1"/>
      <c r="C246" s="1"/>
      <c r="D246" s="1"/>
      <c r="E246" s="1"/>
      <c r="F246" s="1"/>
      <c r="G246" s="1"/>
      <c r="H246" s="1"/>
      <c r="I246" s="1"/>
      <c r="J246" s="1"/>
      <c r="K246" s="1"/>
      <c r="L246" s="5"/>
    </row>
    <row r="247" spans="2:12" x14ac:dyDescent="0.25">
      <c r="B247" s="1"/>
      <c r="C247" s="1"/>
      <c r="D247" s="1"/>
      <c r="E247" s="1"/>
      <c r="F247" s="1"/>
      <c r="G247" s="1"/>
      <c r="H247" s="1"/>
      <c r="I247" s="1"/>
      <c r="J247" s="1"/>
      <c r="K247" s="1"/>
      <c r="L247" s="5"/>
    </row>
    <row r="248" spans="2:12" x14ac:dyDescent="0.25">
      <c r="B248" s="1"/>
      <c r="C248" s="1"/>
      <c r="D248" s="1"/>
      <c r="E248" s="1"/>
      <c r="F248" s="1"/>
      <c r="G248" s="1"/>
      <c r="H248" s="1"/>
      <c r="I248" s="1"/>
      <c r="J248" s="1"/>
      <c r="K248" s="1"/>
      <c r="L248" s="5"/>
    </row>
    <row r="249" spans="2:12" x14ac:dyDescent="0.25">
      <c r="B249" s="1"/>
      <c r="C249" s="1"/>
      <c r="D249" s="1"/>
      <c r="E249" s="1"/>
      <c r="F249" s="1"/>
      <c r="G249" s="1"/>
      <c r="H249" s="1"/>
      <c r="I249" s="1"/>
      <c r="J249" s="1"/>
      <c r="K249" s="1"/>
      <c r="L249" s="5"/>
    </row>
    <row r="250" spans="2:12" x14ac:dyDescent="0.25">
      <c r="B250" s="1"/>
      <c r="C250" s="1"/>
      <c r="D250" s="1"/>
      <c r="E250" s="1"/>
      <c r="F250" s="1"/>
      <c r="G250" s="1"/>
      <c r="H250" s="1"/>
      <c r="I250" s="1"/>
      <c r="J250" s="1"/>
      <c r="K250" s="1"/>
      <c r="L250" s="5"/>
    </row>
    <row r="251" spans="2:12" x14ac:dyDescent="0.25">
      <c r="B251" s="1"/>
      <c r="C251" s="1"/>
      <c r="D251" s="1"/>
      <c r="E251" s="1"/>
      <c r="F251" s="1"/>
      <c r="G251" s="1"/>
      <c r="H251" s="1"/>
      <c r="I251" s="1"/>
      <c r="J251" s="1"/>
      <c r="K251" s="1"/>
      <c r="L251" s="5"/>
    </row>
    <row r="252" spans="2:12" x14ac:dyDescent="0.25">
      <c r="B252" s="1"/>
      <c r="C252" s="1"/>
      <c r="D252" s="1"/>
      <c r="E252" s="1"/>
      <c r="F252" s="1"/>
      <c r="G252" s="1"/>
      <c r="H252" s="1"/>
      <c r="I252" s="1"/>
      <c r="J252" s="1"/>
      <c r="K252" s="1"/>
      <c r="L252" s="5"/>
    </row>
    <row r="253" spans="2:12" x14ac:dyDescent="0.25">
      <c r="B253" s="1"/>
      <c r="C253" s="1"/>
      <c r="D253" s="1"/>
      <c r="E253" s="1"/>
      <c r="F253" s="1"/>
      <c r="G253" s="1"/>
      <c r="H253" s="1"/>
      <c r="I253" s="1"/>
      <c r="J253" s="1"/>
      <c r="K253" s="1"/>
      <c r="L253" s="5"/>
    </row>
    <row r="254" spans="2:12" x14ac:dyDescent="0.25">
      <c r="B254" s="1"/>
      <c r="C254" s="1"/>
      <c r="D254" s="1"/>
      <c r="E254" s="1"/>
      <c r="F254" s="1"/>
      <c r="G254" s="1"/>
      <c r="H254" s="1"/>
      <c r="I254" s="1"/>
      <c r="J254" s="1"/>
      <c r="K254" s="1"/>
      <c r="L254" s="5"/>
    </row>
    <row r="255" spans="2:12" x14ac:dyDescent="0.25">
      <c r="B255" s="1"/>
      <c r="C255" s="1"/>
      <c r="D255" s="1"/>
      <c r="E255" s="1"/>
      <c r="F255" s="1"/>
      <c r="G255" s="1"/>
      <c r="H255" s="1"/>
      <c r="I255" s="1"/>
      <c r="J255" s="1"/>
      <c r="K255" s="1"/>
      <c r="L255" s="5"/>
    </row>
    <row r="256" spans="2:12" x14ac:dyDescent="0.25">
      <c r="B256" s="1"/>
      <c r="C256" s="1"/>
      <c r="D256" s="1"/>
      <c r="E256" s="1"/>
      <c r="F256" s="1"/>
      <c r="G256" s="1"/>
      <c r="H256" s="1"/>
      <c r="I256" s="1"/>
      <c r="J256" s="1"/>
      <c r="K256" s="1"/>
      <c r="L256" s="5"/>
    </row>
    <row r="257" spans="2:12" x14ac:dyDescent="0.25">
      <c r="B257" s="1"/>
      <c r="C257" s="1"/>
      <c r="D257" s="1"/>
      <c r="E257" s="1"/>
      <c r="F257" s="1"/>
      <c r="G257" s="1"/>
      <c r="H257" s="1"/>
      <c r="I257" s="1"/>
      <c r="J257" s="1"/>
      <c r="K257" s="1"/>
      <c r="L257" s="5"/>
    </row>
    <row r="258" spans="2:12" x14ac:dyDescent="0.25">
      <c r="B258" s="1"/>
      <c r="C258" s="1"/>
      <c r="D258" s="1"/>
      <c r="E258" s="1"/>
      <c r="F258" s="1"/>
      <c r="G258" s="1"/>
      <c r="H258" s="1"/>
      <c r="I258" s="1"/>
      <c r="J258" s="1"/>
      <c r="K258" s="1"/>
      <c r="L258" s="5"/>
    </row>
    <row r="259" spans="2:12" x14ac:dyDescent="0.25">
      <c r="B259" s="1"/>
      <c r="C259" s="1"/>
      <c r="D259" s="1"/>
      <c r="E259" s="1"/>
      <c r="F259" s="1"/>
      <c r="G259" s="1"/>
      <c r="H259" s="1"/>
      <c r="I259" s="1"/>
      <c r="J259" s="1"/>
      <c r="K259" s="1"/>
      <c r="L259" s="5"/>
    </row>
    <row r="260" spans="2:12" x14ac:dyDescent="0.25">
      <c r="B260" s="1"/>
      <c r="C260" s="1"/>
      <c r="D260" s="1"/>
      <c r="E260" s="1"/>
      <c r="F260" s="1"/>
      <c r="G260" s="1"/>
      <c r="H260" s="1"/>
      <c r="I260" s="1"/>
      <c r="J260" s="1"/>
      <c r="K260" s="1"/>
      <c r="L260" s="5"/>
    </row>
    <row r="261" spans="2:12" x14ac:dyDescent="0.25">
      <c r="B261" s="1"/>
      <c r="C261" s="1"/>
      <c r="D261" s="1"/>
      <c r="E261" s="1"/>
      <c r="F261" s="1"/>
      <c r="G261" s="1"/>
      <c r="H261" s="1"/>
      <c r="I261" s="1"/>
      <c r="J261" s="1"/>
      <c r="K261" s="1"/>
      <c r="L261" s="5"/>
    </row>
    <row r="262" spans="2:12" x14ac:dyDescent="0.25">
      <c r="B262" s="1"/>
      <c r="C262" s="1"/>
      <c r="D262" s="1"/>
      <c r="E262" s="1"/>
      <c r="F262" s="1"/>
      <c r="G262" s="1"/>
      <c r="H262" s="1"/>
      <c r="I262" s="1"/>
      <c r="J262" s="1"/>
      <c r="K262" s="1"/>
      <c r="L262" s="5"/>
    </row>
    <row r="263" spans="2:12" x14ac:dyDescent="0.25">
      <c r="B263" s="1"/>
      <c r="C263" s="1"/>
      <c r="D263" s="1"/>
      <c r="E263" s="1"/>
      <c r="F263" s="1"/>
      <c r="G263" s="1"/>
      <c r="H263" s="1"/>
      <c r="I263" s="1"/>
      <c r="J263" s="1"/>
      <c r="K263" s="1"/>
      <c r="L263" s="5"/>
    </row>
    <row r="264" spans="2:12" x14ac:dyDescent="0.25">
      <c r="B264" s="1"/>
      <c r="C264" s="1"/>
      <c r="D264" s="1"/>
      <c r="E264" s="1"/>
      <c r="F264" s="1"/>
      <c r="G264" s="1"/>
      <c r="H264" s="1"/>
      <c r="I264" s="1"/>
      <c r="J264" s="1"/>
      <c r="K264" s="1"/>
      <c r="L264" s="5"/>
    </row>
    <row r="265" spans="2:12" x14ac:dyDescent="0.25">
      <c r="B265" s="1"/>
      <c r="C265" s="1"/>
      <c r="D265" s="1"/>
      <c r="E265" s="1"/>
      <c r="F265" s="1"/>
      <c r="G265" s="1"/>
      <c r="H265" s="1"/>
      <c r="I265" s="1"/>
      <c r="J265" s="1"/>
      <c r="K265" s="1"/>
      <c r="L265" s="5"/>
    </row>
    <row r="266" spans="2:12" x14ac:dyDescent="0.25">
      <c r="B266" s="1"/>
      <c r="C266" s="1"/>
      <c r="D266" s="1"/>
      <c r="E266" s="1"/>
      <c r="F266" s="1"/>
      <c r="G266" s="1"/>
      <c r="H266" s="1"/>
      <c r="I266" s="1"/>
      <c r="J266" s="1"/>
      <c r="K266" s="1"/>
      <c r="L266" s="5"/>
    </row>
    <row r="267" spans="2:12" x14ac:dyDescent="0.25">
      <c r="B267" s="1"/>
      <c r="C267" s="1"/>
      <c r="D267" s="1"/>
      <c r="E267" s="1"/>
      <c r="F267" s="1"/>
      <c r="G267" s="1"/>
      <c r="H267" s="1"/>
      <c r="I267" s="1"/>
      <c r="J267" s="1"/>
      <c r="K267" s="1"/>
      <c r="L267" s="5"/>
    </row>
    <row r="268" spans="2:12" x14ac:dyDescent="0.25">
      <c r="B268" s="1"/>
      <c r="C268" s="1"/>
      <c r="D268" s="1"/>
      <c r="E268" s="1"/>
      <c r="F268" s="1"/>
      <c r="G268" s="1"/>
      <c r="H268" s="1"/>
      <c r="I268" s="1"/>
      <c r="J268" s="1"/>
      <c r="K268" s="1"/>
      <c r="L268" s="5"/>
    </row>
    <row r="269" spans="2:12" x14ac:dyDescent="0.25">
      <c r="B269" s="1"/>
      <c r="C269" s="1"/>
      <c r="D269" s="1"/>
      <c r="E269" s="1"/>
      <c r="F269" s="1"/>
      <c r="G269" s="1"/>
      <c r="H269" s="1"/>
      <c r="I269" s="1"/>
      <c r="J269" s="1"/>
      <c r="K269" s="1"/>
      <c r="L269" s="5"/>
    </row>
    <row r="270" spans="2:12" x14ac:dyDescent="0.25">
      <c r="B270" s="1"/>
      <c r="C270" s="1"/>
      <c r="D270" s="1"/>
      <c r="E270" s="1"/>
      <c r="F270" s="1"/>
      <c r="G270" s="1"/>
      <c r="H270" s="1"/>
      <c r="I270" s="1"/>
      <c r="J270" s="1"/>
      <c r="K270" s="1"/>
      <c r="L270" s="5"/>
    </row>
    <row r="271" spans="2:12" x14ac:dyDescent="0.25">
      <c r="B271" s="1"/>
      <c r="C271" s="1"/>
      <c r="D271" s="1"/>
      <c r="E271" s="1"/>
      <c r="F271" s="1"/>
      <c r="G271" s="1"/>
      <c r="H271" s="1"/>
      <c r="I271" s="1"/>
      <c r="J271" s="1"/>
      <c r="K271" s="1"/>
      <c r="L271" s="5"/>
    </row>
    <row r="272" spans="2:12" x14ac:dyDescent="0.25">
      <c r="B272" s="1"/>
      <c r="C272" s="1"/>
      <c r="D272" s="1"/>
      <c r="E272" s="1"/>
      <c r="F272" s="1"/>
      <c r="G272" s="1"/>
      <c r="H272" s="1"/>
      <c r="I272" s="1"/>
      <c r="J272" s="1"/>
      <c r="K272" s="1"/>
      <c r="L272" s="5"/>
    </row>
    <row r="273" spans="2:12" x14ac:dyDescent="0.25">
      <c r="B273" s="1"/>
      <c r="C273" s="1"/>
      <c r="D273" s="1"/>
      <c r="E273" s="1"/>
      <c r="F273" s="1"/>
      <c r="G273" s="1"/>
      <c r="H273" s="1"/>
      <c r="I273" s="1"/>
      <c r="J273" s="1"/>
      <c r="K273" s="1"/>
      <c r="L273" s="5"/>
    </row>
    <row r="274" spans="2:12" x14ac:dyDescent="0.25">
      <c r="B274" s="1"/>
      <c r="C274" s="1"/>
      <c r="D274" s="1"/>
      <c r="E274" s="1"/>
      <c r="F274" s="1"/>
      <c r="G274" s="1"/>
      <c r="H274" s="1"/>
      <c r="I274" s="1"/>
      <c r="J274" s="1"/>
      <c r="K274" s="1"/>
      <c r="L274" s="5"/>
    </row>
    <row r="275" spans="2:12" x14ac:dyDescent="0.25">
      <c r="B275" s="1"/>
      <c r="C275" s="1"/>
      <c r="D275" s="1"/>
      <c r="E275" s="1"/>
      <c r="F275" s="1"/>
      <c r="G275" s="1"/>
      <c r="H275" s="1"/>
      <c r="I275" s="1"/>
      <c r="J275" s="1"/>
      <c r="K275" s="1"/>
      <c r="L275" s="5"/>
    </row>
    <row r="276" spans="2:12" x14ac:dyDescent="0.25">
      <c r="B276" s="1"/>
      <c r="C276" s="1"/>
      <c r="D276" s="1"/>
      <c r="E276" s="1"/>
      <c r="F276" s="1"/>
      <c r="G276" s="1"/>
      <c r="H276" s="1"/>
      <c r="I276" s="1"/>
      <c r="J276" s="1"/>
      <c r="K276" s="1"/>
      <c r="L276" s="5"/>
    </row>
    <row r="277" spans="2:12" x14ac:dyDescent="0.25">
      <c r="B277" s="1"/>
      <c r="C277" s="1"/>
      <c r="D277" s="1"/>
      <c r="E277" s="1"/>
      <c r="F277" s="1"/>
      <c r="G277" s="1"/>
      <c r="H277" s="1"/>
      <c r="I277" s="1"/>
      <c r="J277" s="1"/>
      <c r="K277" s="1"/>
      <c r="L277" s="5"/>
    </row>
    <row r="278" spans="2:12" x14ac:dyDescent="0.25">
      <c r="B278" s="1"/>
      <c r="C278" s="1"/>
      <c r="D278" s="1"/>
      <c r="E278" s="1"/>
      <c r="F278" s="1"/>
      <c r="G278" s="1"/>
      <c r="H278" s="1"/>
      <c r="I278" s="1"/>
      <c r="J278" s="1"/>
      <c r="K278" s="1"/>
      <c r="L278" s="5"/>
    </row>
    <row r="279" spans="2:12" x14ac:dyDescent="0.25">
      <c r="B279" s="1"/>
      <c r="C279" s="1"/>
      <c r="D279" s="1"/>
      <c r="E279" s="1"/>
      <c r="F279" s="1"/>
      <c r="G279" s="1"/>
      <c r="H279" s="1"/>
      <c r="I279" s="1"/>
      <c r="J279" s="1"/>
      <c r="K279" s="1"/>
      <c r="L279" s="5"/>
    </row>
    <row r="280" spans="2:12" x14ac:dyDescent="0.25">
      <c r="B280" s="1"/>
      <c r="C280" s="1"/>
      <c r="D280" s="1"/>
      <c r="E280" s="1"/>
      <c r="F280" s="1"/>
      <c r="G280" s="1"/>
      <c r="H280" s="1"/>
      <c r="I280" s="1"/>
      <c r="J280" s="1"/>
      <c r="K280" s="1"/>
      <c r="L280" s="5"/>
    </row>
    <row r="281" spans="2:12" x14ac:dyDescent="0.25">
      <c r="B281" s="1"/>
      <c r="C281" s="1"/>
      <c r="D281" s="1"/>
      <c r="E281" s="1"/>
      <c r="F281" s="1"/>
      <c r="G281" s="1"/>
      <c r="H281" s="1"/>
      <c r="I281" s="1"/>
      <c r="J281" s="1"/>
      <c r="K281" s="1"/>
      <c r="L281" s="5"/>
    </row>
    <row r="282" spans="2:12" x14ac:dyDescent="0.25">
      <c r="B282" s="1"/>
      <c r="C282" s="1"/>
      <c r="D282" s="1"/>
      <c r="E282" s="1"/>
      <c r="F282" s="1"/>
      <c r="G282" s="1"/>
      <c r="H282" s="1"/>
      <c r="I282" s="1"/>
      <c r="J282" s="1"/>
      <c r="K282" s="1"/>
      <c r="L282" s="5"/>
    </row>
    <row r="283" spans="2:12" x14ac:dyDescent="0.25">
      <c r="B283" s="1"/>
      <c r="C283" s="1"/>
      <c r="D283" s="1"/>
      <c r="E283" s="1"/>
      <c r="F283" s="1"/>
      <c r="G283" s="1"/>
      <c r="H283" s="1"/>
      <c r="I283" s="1"/>
      <c r="J283" s="1"/>
      <c r="K283" s="1"/>
      <c r="L283" s="5"/>
    </row>
    <row r="284" spans="2:12" x14ac:dyDescent="0.25">
      <c r="B284" s="1"/>
      <c r="C284" s="1"/>
      <c r="D284" s="1"/>
      <c r="E284" s="1"/>
      <c r="F284" s="1"/>
      <c r="G284" s="1"/>
      <c r="H284" s="1"/>
      <c r="I284" s="1"/>
      <c r="J284" s="1"/>
      <c r="K284" s="1"/>
      <c r="L284" s="5"/>
    </row>
    <row r="285" spans="2:12" x14ac:dyDescent="0.25">
      <c r="B285" s="1"/>
      <c r="C285" s="1"/>
      <c r="D285" s="1"/>
      <c r="E285" s="1"/>
      <c r="F285" s="1"/>
      <c r="G285" s="1"/>
      <c r="H285" s="1"/>
      <c r="I285" s="1"/>
      <c r="J285" s="1"/>
      <c r="K285" s="1"/>
      <c r="L285" s="5"/>
    </row>
    <row r="286" spans="2:12" x14ac:dyDescent="0.25">
      <c r="B286" s="1"/>
      <c r="C286" s="1"/>
      <c r="D286" s="1"/>
      <c r="E286" s="1"/>
      <c r="F286" s="1"/>
      <c r="G286" s="1"/>
      <c r="H286" s="1"/>
      <c r="I286" s="1"/>
      <c r="J286" s="1"/>
      <c r="K286" s="1"/>
      <c r="L286" s="5"/>
    </row>
    <row r="287" spans="2:12" x14ac:dyDescent="0.25">
      <c r="B287" s="1"/>
      <c r="C287" s="1"/>
      <c r="D287" s="1"/>
      <c r="E287" s="1"/>
      <c r="F287" s="1"/>
      <c r="G287" s="1"/>
      <c r="H287" s="1"/>
      <c r="I287" s="1"/>
      <c r="J287" s="1"/>
      <c r="K287" s="1"/>
      <c r="L287" s="5"/>
    </row>
    <row r="288" spans="2:12" x14ac:dyDescent="0.25">
      <c r="B288" s="1"/>
      <c r="C288" s="1"/>
      <c r="D288" s="1"/>
      <c r="E288" s="1"/>
      <c r="F288" s="1"/>
      <c r="G288" s="1"/>
      <c r="H288" s="1"/>
      <c r="I288" s="1"/>
      <c r="J288" s="1"/>
      <c r="K288" s="1"/>
      <c r="L288" s="5"/>
    </row>
    <row r="289" spans="2:12" x14ac:dyDescent="0.25">
      <c r="B289" s="1"/>
      <c r="C289" s="1"/>
      <c r="D289" s="1"/>
      <c r="E289" s="1"/>
      <c r="F289" s="1"/>
      <c r="G289" s="1"/>
      <c r="H289" s="1"/>
      <c r="I289" s="1"/>
      <c r="J289" s="1"/>
      <c r="K289" s="1"/>
      <c r="L289" s="5"/>
    </row>
    <row r="290" spans="2:12" x14ac:dyDescent="0.25">
      <c r="B290" s="1"/>
      <c r="C290" s="1"/>
      <c r="D290" s="1"/>
      <c r="E290" s="1"/>
      <c r="F290" s="1"/>
      <c r="G290" s="1"/>
      <c r="H290" s="1"/>
      <c r="I290" s="1"/>
      <c r="J290" s="1"/>
      <c r="K290" s="1"/>
      <c r="L290" s="5"/>
    </row>
    <row r="291" spans="2:12" x14ac:dyDescent="0.25">
      <c r="B291" s="1"/>
      <c r="C291" s="1"/>
      <c r="D291" s="1"/>
      <c r="E291" s="1"/>
      <c r="F291" s="1"/>
      <c r="G291" s="1"/>
      <c r="H291" s="1"/>
      <c r="I291" s="1"/>
      <c r="J291" s="1"/>
      <c r="K291" s="1"/>
      <c r="L291" s="5"/>
    </row>
    <row r="292" spans="2:12" x14ac:dyDescent="0.25">
      <c r="B292" s="1"/>
      <c r="C292" s="1"/>
      <c r="D292" s="1"/>
      <c r="E292" s="1"/>
      <c r="F292" s="1"/>
      <c r="G292" s="1"/>
      <c r="H292" s="1"/>
      <c r="I292" s="1"/>
      <c r="J292" s="1"/>
      <c r="K292" s="1"/>
      <c r="L292" s="5"/>
    </row>
    <row r="293" spans="2:12" x14ac:dyDescent="0.25">
      <c r="B293" s="1"/>
      <c r="C293" s="1"/>
      <c r="D293" s="1"/>
      <c r="E293" s="1"/>
      <c r="F293" s="1"/>
      <c r="G293" s="1"/>
      <c r="H293" s="1"/>
      <c r="I293" s="1"/>
      <c r="J293" s="1"/>
      <c r="K293" s="1"/>
      <c r="L293" s="5"/>
    </row>
    <row r="294" spans="2:12" x14ac:dyDescent="0.25">
      <c r="B294" s="1"/>
      <c r="C294" s="1"/>
      <c r="D294" s="1"/>
      <c r="E294" s="1"/>
      <c r="F294" s="1"/>
      <c r="G294" s="1"/>
      <c r="H294" s="1"/>
      <c r="I294" s="1"/>
      <c r="J294" s="1"/>
      <c r="K294" s="1"/>
      <c r="L294" s="5"/>
    </row>
    <row r="295" spans="2:12" x14ac:dyDescent="0.25">
      <c r="B295" s="1"/>
      <c r="C295" s="1"/>
      <c r="D295" s="1"/>
      <c r="E295" s="1"/>
      <c r="F295" s="1"/>
      <c r="G295" s="1"/>
      <c r="H295" s="1"/>
      <c r="I295" s="1"/>
      <c r="J295" s="1"/>
      <c r="K295" s="1"/>
      <c r="L295" s="5"/>
    </row>
    <row r="296" spans="2:12" x14ac:dyDescent="0.25">
      <c r="B296" s="1"/>
      <c r="C296" s="1"/>
      <c r="D296" s="1"/>
      <c r="E296" s="1"/>
      <c r="F296" s="1"/>
      <c r="G296" s="1"/>
      <c r="H296" s="1"/>
      <c r="I296" s="1"/>
      <c r="J296" s="1"/>
      <c r="K296" s="1"/>
      <c r="L296" s="5"/>
    </row>
    <row r="297" spans="2:12" x14ac:dyDescent="0.25">
      <c r="B297" s="1"/>
      <c r="C297" s="1"/>
      <c r="D297" s="1"/>
      <c r="E297" s="1"/>
      <c r="F297" s="1"/>
      <c r="G297" s="1"/>
      <c r="H297" s="1"/>
      <c r="I297" s="1"/>
      <c r="J297" s="1"/>
      <c r="K297" s="1"/>
      <c r="L297" s="5"/>
    </row>
    <row r="298" spans="2:12" x14ac:dyDescent="0.25">
      <c r="B298" s="1"/>
      <c r="C298" s="1"/>
      <c r="D298" s="1"/>
      <c r="E298" s="1"/>
      <c r="F298" s="1"/>
      <c r="G298" s="1"/>
      <c r="H298" s="1"/>
      <c r="I298" s="1"/>
      <c r="J298" s="1"/>
      <c r="K298" s="1"/>
      <c r="L298" s="5"/>
    </row>
    <row r="299" spans="2:12" x14ac:dyDescent="0.25">
      <c r="B299" s="1"/>
      <c r="C299" s="1"/>
      <c r="D299" s="1"/>
      <c r="E299" s="1"/>
      <c r="F299" s="1"/>
      <c r="G299" s="1"/>
      <c r="H299" s="1"/>
      <c r="I299" s="1"/>
      <c r="J299" s="1"/>
      <c r="K299" s="1"/>
      <c r="L299" s="5"/>
    </row>
    <row r="300" spans="2:12" x14ac:dyDescent="0.25">
      <c r="B300" s="1"/>
      <c r="C300" s="1"/>
      <c r="D300" s="1"/>
      <c r="E300" s="1"/>
      <c r="F300" s="1"/>
      <c r="G300" s="1"/>
      <c r="H300" s="1"/>
      <c r="I300" s="1"/>
      <c r="J300" s="1"/>
      <c r="K300" s="1"/>
      <c r="L300" s="5"/>
    </row>
  </sheetData>
  <mergeCells count="83">
    <mergeCell ref="C54:G54"/>
    <mergeCell ref="C56:G56"/>
    <mergeCell ref="C58:G58"/>
    <mergeCell ref="B103:L103"/>
    <mergeCell ref="B79:L79"/>
    <mergeCell ref="B80:L80"/>
    <mergeCell ref="B81:L81"/>
    <mergeCell ref="L82:L86"/>
    <mergeCell ref="C87:L87"/>
    <mergeCell ref="L89:L93"/>
    <mergeCell ref="C94:L94"/>
    <mergeCell ref="L95:L99"/>
    <mergeCell ref="B100:L100"/>
    <mergeCell ref="B101:L101"/>
    <mergeCell ref="B102:L102"/>
    <mergeCell ref="B121:L121"/>
    <mergeCell ref="B122:L122"/>
    <mergeCell ref="L123:L127"/>
    <mergeCell ref="B129:L129"/>
    <mergeCell ref="L108:L111"/>
    <mergeCell ref="B116:L116"/>
    <mergeCell ref="B117:L117"/>
    <mergeCell ref="B118:L118"/>
    <mergeCell ref="B119:L119"/>
    <mergeCell ref="B120:L120"/>
    <mergeCell ref="L112:L115"/>
    <mergeCell ref="L104:L107"/>
    <mergeCell ref="A51:A57"/>
    <mergeCell ref="B78:L78"/>
    <mergeCell ref="B60:L60"/>
    <mergeCell ref="L61:L65"/>
    <mergeCell ref="B66:L66"/>
    <mergeCell ref="B67:L67"/>
    <mergeCell ref="B68:L68"/>
    <mergeCell ref="B69:L69"/>
    <mergeCell ref="B70:L70"/>
    <mergeCell ref="B71:L71"/>
    <mergeCell ref="L72:L75"/>
    <mergeCell ref="B76:L76"/>
    <mergeCell ref="B77:L77"/>
    <mergeCell ref="B59:L59"/>
    <mergeCell ref="L51:L58"/>
    <mergeCell ref="C52:G52"/>
    <mergeCell ref="B47:L47"/>
    <mergeCell ref="B48:L48"/>
    <mergeCell ref="B49:L49"/>
    <mergeCell ref="B50:L50"/>
    <mergeCell ref="B46:L46"/>
    <mergeCell ref="A34:L34"/>
    <mergeCell ref="B35:L35"/>
    <mergeCell ref="B36:L36"/>
    <mergeCell ref="B37:L37"/>
    <mergeCell ref="B38:L38"/>
    <mergeCell ref="B39:L39"/>
    <mergeCell ref="L40:L43"/>
    <mergeCell ref="B44:L44"/>
    <mergeCell ref="B45:L45"/>
    <mergeCell ref="A9:A32"/>
    <mergeCell ref="L9:L32"/>
    <mergeCell ref="C18:J18"/>
    <mergeCell ref="B33:L33"/>
    <mergeCell ref="C20:G20"/>
    <mergeCell ref="C22:G22"/>
    <mergeCell ref="C25:G25"/>
    <mergeCell ref="C27:G27"/>
    <mergeCell ref="C15:G15"/>
    <mergeCell ref="C17:G17"/>
    <mergeCell ref="C10:G10"/>
    <mergeCell ref="C12:G12"/>
    <mergeCell ref="A3:L3"/>
    <mergeCell ref="B4:L4"/>
    <mergeCell ref="A6:A7"/>
    <mergeCell ref="B6:B7"/>
    <mergeCell ref="C6:C7"/>
    <mergeCell ref="D6:D7"/>
    <mergeCell ref="E6:E7"/>
    <mergeCell ref="F6:F7"/>
    <mergeCell ref="G6:G7"/>
    <mergeCell ref="H6:H7"/>
    <mergeCell ref="I6:I7"/>
    <mergeCell ref="J6:J7"/>
    <mergeCell ref="K6:K7"/>
    <mergeCell ref="L6:L7"/>
  </mergeCells>
  <printOptions horizontalCentered="1"/>
  <pageMargins left="0.19685039370078741" right="0.19685039370078741" top="0.19685039370078741" bottom="0.19685039370078741" header="0" footer="0"/>
  <pageSetup paperSize="9" scale="4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2022 год</vt:lpstr>
      <vt:lpstr>'2022 год'!Заголовки_для_печати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2017-09-26T23:47:36Z</cp:lastPrinted>
  <dcterms:created xsi:type="dcterms:W3CDTF">2006-09-16T00:00:00Z</dcterms:created>
  <dcterms:modified xsi:type="dcterms:W3CDTF">2023-04-17T07:22:26Z</dcterms:modified>
</cp:coreProperties>
</file>