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540" windowWidth="19428" windowHeight="10908"/>
  </bookViews>
  <sheets>
    <sheet name="Приложение ФБ ОБ ГБ ВНБ" sheetId="16" r:id="rId1"/>
  </sheets>
  <definedNames>
    <definedName name="_xlnm.Print_Area" localSheetId="0">'Приложение ФБ ОБ ГБ ВНБ'!$A$1:$O$286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8" i="16" l="1"/>
  <c r="L69" i="16"/>
  <c r="L67" i="16"/>
  <c r="L92" i="16"/>
  <c r="M92" i="16"/>
  <c r="M70" i="16"/>
  <c r="M27" i="16"/>
  <c r="M71" i="16" l="1"/>
  <c r="M67" i="16" s="1"/>
  <c r="O270" i="16" l="1"/>
  <c r="N270" i="16"/>
  <c r="L270" i="16"/>
  <c r="K270" i="16"/>
  <c r="J270" i="16"/>
  <c r="I270" i="16"/>
  <c r="H270" i="16"/>
  <c r="G270" i="16"/>
  <c r="F270" i="16"/>
  <c r="E270" i="16"/>
  <c r="D270" i="16" s="1"/>
  <c r="M270" i="16"/>
  <c r="D273" i="16"/>
  <c r="O279" i="16" l="1"/>
  <c r="O278" i="16"/>
  <c r="O277" i="16"/>
  <c r="O276" i="16"/>
  <c r="N279" i="16"/>
  <c r="N278" i="16"/>
  <c r="N277" i="16"/>
  <c r="N276" i="16"/>
  <c r="M279" i="16"/>
  <c r="M278" i="16"/>
  <c r="M277" i="16"/>
  <c r="M276" i="16"/>
  <c r="L279" i="16"/>
  <c r="L278" i="16"/>
  <c r="L277" i="16"/>
  <c r="L276" i="16"/>
  <c r="K279" i="16"/>
  <c r="K278" i="16"/>
  <c r="K277" i="16"/>
  <c r="K276" i="16"/>
  <c r="J279" i="16"/>
  <c r="J278" i="16"/>
  <c r="J277" i="16"/>
  <c r="J276" i="16"/>
  <c r="I279" i="16"/>
  <c r="I278" i="16"/>
  <c r="I277" i="16"/>
  <c r="I276" i="16"/>
  <c r="H279" i="16"/>
  <c r="H278" i="16"/>
  <c r="H277" i="16"/>
  <c r="H276" i="16"/>
  <c r="G279" i="16"/>
  <c r="G278" i="16"/>
  <c r="G277" i="16"/>
  <c r="G276" i="16"/>
  <c r="F279" i="16"/>
  <c r="F278" i="16"/>
  <c r="F277" i="16"/>
  <c r="F276" i="16"/>
  <c r="E278" i="16"/>
  <c r="E277" i="16"/>
  <c r="E276" i="16"/>
  <c r="D276" i="16"/>
  <c r="G275" i="16" l="1"/>
  <c r="M69" i="16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 s="1"/>
  <c r="H18" i="16" s="1"/>
  <c r="I129" i="16"/>
  <c r="J129" i="16"/>
  <c r="J122" i="16" s="1"/>
  <c r="J18" i="16" s="1"/>
  <c r="K129" i="16"/>
  <c r="K122" i="16" s="1"/>
  <c r="K18" i="16" s="1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D283" i="16"/>
  <c r="D282" i="16"/>
  <c r="D281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E27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175" i="16" l="1"/>
  <c r="M24" i="16"/>
  <c r="D260" i="16"/>
  <c r="L255" i="16"/>
  <c r="M130" i="16"/>
  <c r="M123" i="16" s="1"/>
  <c r="O24" i="16"/>
  <c r="M28" i="16"/>
  <c r="O31" i="16"/>
  <c r="D46" i="16"/>
  <c r="J67" i="16"/>
  <c r="F67" i="16"/>
  <c r="J32" i="16"/>
  <c r="K21" i="16"/>
  <c r="H21" i="16"/>
  <c r="L31" i="16"/>
  <c r="E127" i="16"/>
  <c r="E120" i="16" s="1"/>
  <c r="D110" i="16"/>
  <c r="K67" i="16"/>
  <c r="J128" i="16"/>
  <c r="J121" i="16" s="1"/>
  <c r="M26" i="16"/>
  <c r="M160" i="16"/>
  <c r="L121" i="16"/>
  <c r="D195" i="16"/>
  <c r="M32" i="16"/>
  <c r="G121" i="16"/>
  <c r="K123" i="16"/>
  <c r="D170" i="16"/>
  <c r="I21" i="16"/>
  <c r="F21" i="16"/>
  <c r="E21" i="16"/>
  <c r="M120" i="16"/>
  <c r="G255" i="16"/>
  <c r="M21" i="16"/>
  <c r="F127" i="16"/>
  <c r="F120" i="16" s="1"/>
  <c r="D70" i="16"/>
  <c r="L57" i="16"/>
  <c r="G57" i="16"/>
  <c r="L275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I57" i="16"/>
  <c r="K28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K160" i="16"/>
  <c r="J130" i="16"/>
  <c r="D82" i="16"/>
  <c r="D74" i="16"/>
  <c r="D39" i="16"/>
  <c r="J57" i="16"/>
  <c r="L26" i="16"/>
  <c r="O28" i="16"/>
  <c r="H132" i="16"/>
  <c r="H125" i="16" s="1"/>
  <c r="D245" i="16"/>
  <c r="D240" i="16"/>
  <c r="D190" i="16"/>
  <c r="D185" i="16"/>
  <c r="D180" i="16"/>
  <c r="O21" i="16"/>
  <c r="N31" i="16"/>
  <c r="F31" i="16"/>
  <c r="J28" i="16"/>
  <c r="I275" i="16"/>
  <c r="J120" i="16"/>
  <c r="D155" i="16"/>
  <c r="D150" i="16"/>
  <c r="D71" i="16"/>
  <c r="D68" i="16"/>
  <c r="F57" i="16"/>
  <c r="J275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F255" i="16"/>
  <c r="H255" i="16"/>
  <c r="G127" i="16"/>
  <c r="G120" i="16" s="1"/>
  <c r="G15" i="16" s="1"/>
  <c r="E160" i="16"/>
  <c r="H275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5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J24" i="16"/>
  <c r="O275" i="16"/>
  <c r="G132" i="16"/>
  <c r="G125" i="16" s="1"/>
  <c r="D37" i="16"/>
  <c r="D58" i="16"/>
  <c r="N26" i="16"/>
  <c r="K57" i="16"/>
  <c r="H31" i="16"/>
  <c r="D278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D133" i="16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N275" i="16"/>
  <c r="O127" i="16"/>
  <c r="O160" i="16"/>
  <c r="E280" i="16"/>
  <c r="D280" i="16" s="1"/>
  <c r="D279" i="16"/>
  <c r="D284" i="16"/>
  <c r="E31" i="16"/>
  <c r="D61" i="16"/>
  <c r="M275" i="16"/>
  <c r="F275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18" i="16" s="1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G26" i="16"/>
  <c r="G17" i="16" s="1"/>
  <c r="M31" i="16"/>
  <c r="D259" i="16"/>
  <c r="E132" i="16" s="1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7" i="16"/>
  <c r="I160" i="16"/>
  <c r="I127" i="16"/>
  <c r="M128" i="16"/>
  <c r="M121" i="16" s="1"/>
  <c r="L123" i="16"/>
  <c r="M132" i="16"/>
  <c r="M125" i="16" s="1"/>
  <c r="D250" i="16"/>
  <c r="D200" i="16"/>
  <c r="D139" i="16"/>
  <c r="O109" i="16"/>
  <c r="D87" i="16"/>
  <c r="E28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M19" i="16" l="1"/>
  <c r="M23" i="16"/>
  <c r="N19" i="16"/>
  <c r="D16" i="16"/>
  <c r="D21" i="16"/>
  <c r="O23" i="16"/>
  <c r="M119" i="16"/>
  <c r="J126" i="16"/>
  <c r="L17" i="16"/>
  <c r="K19" i="16"/>
  <c r="K17" i="16"/>
  <c r="D67" i="16"/>
  <c r="I22" i="16"/>
  <c r="H19" i="16"/>
  <c r="J22" i="16"/>
  <c r="G126" i="16"/>
  <c r="L126" i="16"/>
  <c r="G19" i="16"/>
  <c r="M15" i="16"/>
  <c r="K119" i="16"/>
  <c r="G1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5" i="16"/>
  <c r="D275" i="16" s="1"/>
  <c r="D32" i="16"/>
  <c r="H119" i="16"/>
  <c r="D57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D121" i="16"/>
  <c r="M126" i="16"/>
  <c r="E126" i="16"/>
  <c r="F19" i="16"/>
  <c r="L20" i="16"/>
  <c r="D20" i="16" s="1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D15" i="16" l="1"/>
  <c r="G14" i="16"/>
  <c r="M17" i="16"/>
  <c r="M14" i="16" s="1"/>
  <c r="H14" i="16"/>
  <c r="D120" i="16"/>
  <c r="L15" i="16"/>
  <c r="J14" i="16"/>
  <c r="K14" i="16"/>
  <c r="D12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19" i="16"/>
  <c r="E119" i="16"/>
  <c r="F14" i="16"/>
  <c r="D23" i="16"/>
  <c r="D126" i="16"/>
  <c r="E14" i="16" l="1"/>
  <c r="D14" i="16"/>
  <c r="D17" i="16"/>
  <c r="D119" i="16"/>
</calcChain>
</file>

<file path=xl/sharedStrings.xml><?xml version="1.0" encoding="utf-8"?>
<sst xmlns="http://schemas.openxmlformats.org/spreadsheetml/2006/main" count="400" uniqueCount="144">
  <si>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</si>
  <si>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</si>
  <si>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</si>
  <si>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</si>
  <si>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</si>
  <si>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</si>
  <si>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</si>
  <si>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</si>
  <si>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</si>
  <si>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</si>
  <si>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</si>
  <si>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</si>
  <si>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</si>
  <si>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</si>
  <si>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</si>
  <si>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</si>
  <si>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</si>
  <si>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</si>
  <si>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</si>
  <si>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</si>
  <si>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</si>
  <si>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</si>
  <si>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</si>
  <si>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</si>
  <si>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</si>
  <si>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</si>
  <si>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</si>
  <si>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</si>
  <si>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</si>
  <si>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</si>
  <si>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</si>
  <si>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</si>
  <si>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</si>
  <si>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</si>
  <si>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</si>
  <si>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</si>
  <si>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</si>
  <si>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</si>
  <si>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</si>
  <si>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</si>
  <si>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</si>
  <si>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</si>
  <si>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</si>
  <si>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</si>
  <si>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</si>
  <si>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</si>
  <si>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</si>
  <si>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</si>
  <si>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</si>
  <si>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</si>
  <si>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</si>
  <si>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</si>
  <si>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</si>
  <si>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</si>
  <si>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</si>
  <si>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</si>
  <si>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</si>
  <si>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</si>
  <si>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</si>
  <si>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</si>
  <si>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</si>
  <si>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</si>
  <si>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</si>
  <si>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</si>
  <si>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</si>
  <si>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</si>
  <si>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</si>
  <si>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</si>
  <si>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</si>
  <si>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</si>
  <si>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</si>
  <si>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</si>
  <si>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</si>
  <si>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</si>
  <si>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</si>
  <si>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</si>
  <si>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</si>
  <si>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</si>
  <si>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</si>
  <si>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</si>
  <si>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</si>
  <si>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</si>
  <si>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</si>
  <si>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</si>
  <si>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</si>
  <si>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</si>
  <si>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</si>
  <si>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</si>
  <si>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</si>
  <si>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</si>
  <si>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</si>
  <si>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</si>
  <si>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</si>
  <si>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</si>
  <si>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</si>
  <si>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</si>
  <si>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</si>
  <si>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</si>
  <si>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</si>
  <si>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</si>
  <si>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</si>
  <si>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</si>
  <si>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</si>
  <si>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</si>
  <si>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</si>
  <si>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</si>
  <si>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</si>
  <si>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</si>
  <si>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</si>
  <si>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</si>
  <si>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</si>
  <si>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</si>
  <si>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</si>
  <si>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</si>
  <si>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</si>
  <si>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</si>
  <si>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</si>
  <si>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</si>
  <si>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</si>
  <si>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</si>
  <si>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</si>
  <si>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</si>
  <si>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</si>
  <si>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</si>
  <si>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</si>
  <si>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</si>
  <si>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</si>
  <si>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</si>
  <si>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</si>
  <si>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</si>
  <si>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</si>
  <si>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</si>
  <si>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</si>
  <si>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</si>
  <si>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</si>
  <si>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</si>
  <si>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</si>
  <si>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</si>
  <si>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</si>
  <si>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</si>
  <si>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</si>
  <si>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</si>
  <si>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 xml:space="preserve">от 22.03.2023  № 1293  </t>
  </si>
  <si>
    <t>Приложение № 3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</si>
</sst>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topLeftCell="B1" zoomScale="90" zoomScaleNormal="80" zoomScaleSheetLayoutView="90" workbookViewId="0">
      <selection activeCell="L2" sqref="L2:O2"/>
    </sheetView>
  </sheetViews>
  <sheetFormatPr defaultColWidth="7.6640625" defaultRowHeight="13.8" x14ac:dyDescent="0.25"/>
  <cols>
    <col min="1" max="1" width="20.6640625" style="14" customWidth="1"/>
    <col min="2" max="2" width="44" style="14" customWidth="1"/>
    <col min="3" max="3" width="34.6640625" style="14" customWidth="1"/>
    <col min="4" max="4" width="15.6640625" style="14" customWidth="1"/>
    <col min="5" max="8" width="14.33203125" style="10" customWidth="1"/>
    <col min="9" max="9" width="17" style="10" customWidth="1"/>
    <col min="10" max="12" width="14.33203125" style="10" customWidth="1"/>
    <col min="13" max="13" width="15.5546875" style="10" customWidth="1"/>
    <col min="14" max="15" width="14.33203125" style="10" customWidth="1"/>
    <col min="16" max="16" width="12.5546875" style="14" hidden="1" customWidth="1"/>
    <col min="17" max="20" width="9.109375" style="14" hidden="1" customWidth="1"/>
    <col min="21" max="21" width="11" style="14" customWidth="1"/>
    <col min="22" max="189" width="9.109375" style="14" customWidth="1"/>
    <col min="190" max="190" width="56.109375" style="14" customWidth="1"/>
    <col min="191" max="16384" width="7.6640625" style="14"/>
  </cols>
  <sheetData>
    <row r="1" spans="1:15" s="2" customFormat="1" ht="15" customHeight="1" x14ac:dyDescent="0.25"/>
    <row r="2" spans="1:15" s="7" customFormat="1" ht="20.100000000000001" customHeight="1" x14ac:dyDescent="0.35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57" t="s">
        <v>143</v>
      </c>
      <c r="M2" s="57"/>
      <c r="N2" s="57"/>
      <c r="O2" s="57"/>
    </row>
    <row r="3" spans="1:15" s="7" customFormat="1" ht="20.100000000000001" customHeight="1" x14ac:dyDescent="0.35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57" t="s">
        <v>82</v>
      </c>
      <c r="M3" s="57"/>
      <c r="N3" s="57"/>
      <c r="O3" s="57"/>
    </row>
    <row r="4" spans="1:15" s="7" customFormat="1" ht="20.100000000000001" customHeight="1" x14ac:dyDescent="0.35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58" t="s">
        <v>142</v>
      </c>
      <c r="M4" s="58"/>
      <c r="N4" s="58"/>
      <c r="O4" s="58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" x14ac:dyDescent="0.35">
      <c r="B6" s="5"/>
      <c r="C6" s="5"/>
      <c r="D6" s="23"/>
      <c r="E6" s="23"/>
      <c r="F6" s="23"/>
      <c r="G6" s="5"/>
      <c r="H6" s="5"/>
      <c r="I6" s="5"/>
      <c r="J6" s="23"/>
      <c r="K6" s="5"/>
      <c r="L6" s="59" t="s">
        <v>130</v>
      </c>
      <c r="M6" s="60"/>
      <c r="N6" s="60"/>
      <c r="O6" s="60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61"/>
      <c r="M7" s="61"/>
      <c r="N7" s="61"/>
      <c r="O7" s="61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62" t="s">
        <v>54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6" x14ac:dyDescent="0.25">
      <c r="A11" s="63" t="s">
        <v>7</v>
      </c>
      <c r="B11" s="64" t="s">
        <v>20</v>
      </c>
      <c r="C11" s="64" t="s">
        <v>0</v>
      </c>
      <c r="D11" s="63" t="s">
        <v>89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</row>
    <row r="12" spans="1:15" ht="33" customHeight="1" x14ac:dyDescent="0.25">
      <c r="A12" s="63"/>
      <c r="B12" s="65"/>
      <c r="C12" s="65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15" s="15" customFormat="1" ht="15.9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3" t="s">
        <v>44</v>
      </c>
      <c r="N13" s="27" t="s">
        <v>52</v>
      </c>
      <c r="O13" s="27">
        <v>15</v>
      </c>
    </row>
    <row r="14" spans="1:15" ht="15.6" customHeight="1" x14ac:dyDescent="0.3">
      <c r="A14" s="42" t="s">
        <v>14</v>
      </c>
      <c r="B14" s="66" t="s">
        <v>61</v>
      </c>
      <c r="C14" s="16" t="s">
        <v>128</v>
      </c>
      <c r="D14" s="24">
        <f t="shared" ref="D14:D22" si="0">SUM(E14:O14)</f>
        <v>4760070.7713799998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0">
        <f>M15+M17+M19+M22</f>
        <v>1539367.4319099998</v>
      </c>
      <c r="N14" s="30">
        <f t="shared" si="1"/>
        <v>401418.5</v>
      </c>
      <c r="O14" s="30">
        <f t="shared" si="1"/>
        <v>490490</v>
      </c>
    </row>
    <row r="15" spans="1:15" ht="15.9" customHeight="1" x14ac:dyDescent="0.3">
      <c r="A15" s="53"/>
      <c r="B15" s="38"/>
      <c r="C15" s="17" t="s">
        <v>15</v>
      </c>
      <c r="D15" s="9">
        <f t="shared" si="0"/>
        <v>2573467.5</v>
      </c>
      <c r="E15" s="9">
        <f t="shared" ref="E15:O15" si="2">E24+E120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3">
      <c r="A16" s="53"/>
      <c r="B16" s="38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" customHeight="1" x14ac:dyDescent="0.3">
      <c r="A17" s="53"/>
      <c r="B17" s="38"/>
      <c r="C17" s="17" t="s">
        <v>129</v>
      </c>
      <c r="D17" s="9">
        <f t="shared" si="0"/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3">
      <c r="A18" s="53"/>
      <c r="B18" s="38"/>
      <c r="C18" s="21" t="s">
        <v>127</v>
      </c>
      <c r="D18" s="9">
        <f t="shared" si="0"/>
        <v>385987.2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3">
      <c r="A19" s="53"/>
      <c r="B19" s="38"/>
      <c r="C19" s="17" t="s">
        <v>25</v>
      </c>
      <c r="D19" s="9">
        <f t="shared" si="0"/>
        <v>281288.16255000001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M28+M123</f>
        <v>39127.431919999995</v>
      </c>
      <c r="N19" s="9">
        <f>N28+N123</f>
        <v>167.6</v>
      </c>
      <c r="O19" s="9">
        <f t="shared" si="6"/>
        <v>166.39999999999998</v>
      </c>
    </row>
    <row r="20" spans="1:15" ht="36" customHeight="1" x14ac:dyDescent="0.3">
      <c r="A20" s="53"/>
      <c r="B20" s="38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" customHeight="1" x14ac:dyDescent="0.3">
      <c r="A21" s="38"/>
      <c r="B21" s="38"/>
      <c r="C21" s="21" t="s">
        <v>26</v>
      </c>
      <c r="D21" s="9">
        <f t="shared" si="0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" customHeight="1" x14ac:dyDescent="0.3">
      <c r="A22" s="38"/>
      <c r="B22" s="38"/>
      <c r="C22" s="17" t="s">
        <v>18</v>
      </c>
      <c r="D22" s="9">
        <f t="shared" si="0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" customHeight="1" x14ac:dyDescent="0.3">
      <c r="A23" s="42" t="s">
        <v>19</v>
      </c>
      <c r="B23" s="66" t="s">
        <v>22</v>
      </c>
      <c r="C23" s="16" t="s">
        <v>1</v>
      </c>
      <c r="D23" s="24">
        <f t="shared" ref="D23:D29" si="9">SUM(E23:O23)</f>
        <v>4444158.0999999996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1530800.8</v>
      </c>
      <c r="N23" s="24">
        <f t="shared" si="10"/>
        <v>400000</v>
      </c>
      <c r="O23" s="24">
        <f>O24+O26+O28+O31</f>
        <v>489072.5</v>
      </c>
    </row>
    <row r="24" spans="1:15" ht="15.9" customHeight="1" x14ac:dyDescent="0.3">
      <c r="A24" s="53"/>
      <c r="B24" s="38"/>
      <c r="C24" s="17" t="s">
        <v>15</v>
      </c>
      <c r="D24" s="9">
        <f t="shared" si="9"/>
        <v>2498758.5</v>
      </c>
      <c r="E24" s="9">
        <f t="shared" ref="E24:N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M33+M58+M68+M110</f>
        <v>1243600</v>
      </c>
      <c r="N24" s="9">
        <f t="shared" si="11"/>
        <v>388000</v>
      </c>
      <c r="O24" s="9">
        <f>O33+O58+O68+O110</f>
        <v>464600</v>
      </c>
    </row>
    <row r="25" spans="1:15" ht="33.75" customHeight="1" x14ac:dyDescent="0.3">
      <c r="A25" s="53"/>
      <c r="B25" s="38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" customHeight="1" x14ac:dyDescent="0.3">
      <c r="A26" s="53"/>
      <c r="B26" s="38"/>
      <c r="C26" s="17" t="s">
        <v>129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3">
      <c r="A27" s="53"/>
      <c r="B27" s="38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" customHeight="1" x14ac:dyDescent="0.3">
      <c r="A28" s="53"/>
      <c r="B28" s="38"/>
      <c r="C28" s="17" t="s">
        <v>25</v>
      </c>
      <c r="D28" s="9">
        <f>SUM(E28:O28)</f>
        <v>244322.59999999998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M36+M60+M71+M112</f>
        <v>38043.699999999997</v>
      </c>
      <c r="N28" s="9">
        <f t="shared" si="14"/>
        <v>0</v>
      </c>
      <c r="O28" s="9">
        <f t="shared" si="14"/>
        <v>0</v>
      </c>
    </row>
    <row r="29" spans="1:15" ht="36" customHeight="1" x14ac:dyDescent="0.3">
      <c r="A29" s="53"/>
      <c r="B29" s="38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" customHeight="1" x14ac:dyDescent="0.3">
      <c r="A30" s="38"/>
      <c r="B30" s="38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" customHeight="1" x14ac:dyDescent="0.3">
      <c r="A31" s="38"/>
      <c r="B31" s="38"/>
      <c r="C31" s="17" t="s">
        <v>18</v>
      </c>
      <c r="D31" s="9">
        <f t="shared" si="15"/>
        <v>15272.5</v>
      </c>
      <c r="E31" s="9">
        <f t="shared" ref="E31:N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O38+O61+O73+O113</f>
        <v>10072.5</v>
      </c>
    </row>
    <row r="32" spans="1:15" ht="15.9" customHeight="1" x14ac:dyDescent="0.3">
      <c r="A32" s="41" t="s">
        <v>73</v>
      </c>
      <c r="B32" s="42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" customHeight="1" x14ac:dyDescent="0.3">
      <c r="A33" s="38"/>
      <c r="B33" s="38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3">
      <c r="A34" s="38"/>
      <c r="B34" s="38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" customHeight="1" x14ac:dyDescent="0.3">
      <c r="A35" s="38"/>
      <c r="B35" s="38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3">
      <c r="A36" s="38"/>
      <c r="B36" s="38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" customHeight="1" x14ac:dyDescent="0.3">
      <c r="A37" s="38"/>
      <c r="B37" s="38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" customHeight="1" x14ac:dyDescent="0.3">
      <c r="A38" s="38"/>
      <c r="B38" s="38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" customHeight="1" x14ac:dyDescent="0.3">
      <c r="A39" s="39" t="s">
        <v>40</v>
      </c>
      <c r="B39" s="37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3">
      <c r="A40" s="43"/>
      <c r="B40" s="38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3">
      <c r="A41" s="43"/>
      <c r="B41" s="38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" customHeight="1" x14ac:dyDescent="0.3">
      <c r="A42" s="43"/>
      <c r="B42" s="38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" customHeight="1" x14ac:dyDescent="0.3">
      <c r="A43" s="43"/>
      <c r="B43" s="38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" customHeight="1" x14ac:dyDescent="0.3">
      <c r="A44" s="43"/>
      <c r="B44" s="38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" customHeight="1" x14ac:dyDescent="0.3">
      <c r="A45" s="43"/>
      <c r="B45" s="38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" customHeight="1" x14ac:dyDescent="0.3">
      <c r="A46" s="39" t="s">
        <v>41</v>
      </c>
      <c r="B46" s="45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" customHeight="1" x14ac:dyDescent="0.3">
      <c r="A47" s="40"/>
      <c r="B47" s="38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" customHeight="1" x14ac:dyDescent="0.3">
      <c r="A48" s="40"/>
      <c r="B48" s="38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" customHeight="1" x14ac:dyDescent="0.3">
      <c r="A49" s="40"/>
      <c r="B49" s="38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" customHeight="1" x14ac:dyDescent="0.3">
      <c r="A50" s="40"/>
      <c r="B50" s="38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" customHeight="1" x14ac:dyDescent="0.3">
      <c r="A51" s="38"/>
      <c r="B51" s="38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" hidden="1" customHeight="1" x14ac:dyDescent="0.3">
      <c r="A52" s="46" t="s">
        <v>74</v>
      </c>
      <c r="B52" s="49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" hidden="1" customHeight="1" x14ac:dyDescent="0.3">
      <c r="A53" s="47"/>
      <c r="B53" s="50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" hidden="1" customHeight="1" x14ac:dyDescent="0.3">
      <c r="A54" s="47"/>
      <c r="B54" s="50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" hidden="1" customHeight="1" x14ac:dyDescent="0.25">
      <c r="A55" s="47"/>
      <c r="B55" s="50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" hidden="1" customHeight="1" x14ac:dyDescent="0.3">
      <c r="A56" s="48"/>
      <c r="B56" s="51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" customHeight="1" x14ac:dyDescent="0.3">
      <c r="A57" s="41" t="s">
        <v>27</v>
      </c>
      <c r="B57" s="42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" customHeight="1" x14ac:dyDescent="0.3">
      <c r="A58" s="52"/>
      <c r="B58" s="42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" customHeight="1" x14ac:dyDescent="0.3">
      <c r="A59" s="52"/>
      <c r="B59" s="42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" customHeight="1" x14ac:dyDescent="0.3">
      <c r="A60" s="52"/>
      <c r="B60" s="42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" customHeight="1" x14ac:dyDescent="0.3">
      <c r="A61" s="53"/>
      <c r="B61" s="42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" customHeight="1" x14ac:dyDescent="0.3">
      <c r="A62" s="39" t="s">
        <v>75</v>
      </c>
      <c r="B62" s="44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" customHeight="1" x14ac:dyDescent="0.3">
      <c r="A63" s="39"/>
      <c r="B63" s="38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" customHeight="1" x14ac:dyDescent="0.3">
      <c r="A64" s="39"/>
      <c r="B64" s="38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" customHeight="1" x14ac:dyDescent="0.3">
      <c r="A65" s="39"/>
      <c r="B65" s="38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" customHeight="1" x14ac:dyDescent="0.3">
      <c r="A66" s="38"/>
      <c r="B66" s="38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" customHeight="1" x14ac:dyDescent="0.3">
      <c r="A67" s="42" t="s">
        <v>76</v>
      </c>
      <c r="B67" s="42" t="s">
        <v>45</v>
      </c>
      <c r="C67" s="16" t="s">
        <v>1</v>
      </c>
      <c r="D67" s="9">
        <f>SUM(E67:O67)</f>
        <v>2632369.2000000002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1150800.8</v>
      </c>
      <c r="N67" s="1">
        <f t="shared" si="42"/>
        <v>0</v>
      </c>
      <c r="O67" s="1">
        <f t="shared" si="42"/>
        <v>0</v>
      </c>
    </row>
    <row r="68" spans="1:16" s="7" customFormat="1" ht="15.9" customHeight="1" x14ac:dyDescent="0.3">
      <c r="A68" s="42"/>
      <c r="B68" s="42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" customHeight="1" x14ac:dyDescent="0.3">
      <c r="A69" s="42"/>
      <c r="B69" s="42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3">
      <c r="A70" s="42"/>
      <c r="B70" s="42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" customHeight="1" x14ac:dyDescent="0.3">
      <c r="A71" s="42"/>
      <c r="B71" s="42"/>
      <c r="C71" s="17" t="s">
        <v>25</v>
      </c>
      <c r="D71" s="9">
        <f>SUM(E71:O71)</f>
        <v>126991.1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38043.699999999997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3">
      <c r="A72" s="42"/>
      <c r="B72" s="42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" customHeight="1" x14ac:dyDescent="0.3">
      <c r="A73" s="42"/>
      <c r="B73" s="42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" customHeight="1" x14ac:dyDescent="0.3">
      <c r="A74" s="35" t="s">
        <v>77</v>
      </c>
      <c r="B74" s="37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" customHeight="1" x14ac:dyDescent="0.3">
      <c r="A75" s="36"/>
      <c r="B75" s="38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" customHeight="1" x14ac:dyDescent="0.3">
      <c r="A76" s="36"/>
      <c r="B76" s="38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" customHeight="1" x14ac:dyDescent="0.3">
      <c r="A77" s="36"/>
      <c r="B77" s="38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" customHeight="1" x14ac:dyDescent="0.3">
      <c r="A78" s="36"/>
      <c r="B78" s="38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3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3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3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" customHeight="1" x14ac:dyDescent="0.3">
      <c r="A82" s="54" t="s">
        <v>81</v>
      </c>
      <c r="B82" s="37" t="s">
        <v>50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" customHeight="1" x14ac:dyDescent="0.3">
      <c r="A83" s="55"/>
      <c r="B83" s="38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" customHeight="1" x14ac:dyDescent="0.3">
      <c r="A84" s="55"/>
      <c r="B84" s="38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" customHeight="1" x14ac:dyDescent="0.3">
      <c r="A85" s="55"/>
      <c r="B85" s="38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" customHeight="1" x14ac:dyDescent="0.3">
      <c r="A86" s="56"/>
      <c r="B86" s="38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" customHeight="1" x14ac:dyDescent="0.3">
      <c r="A87" s="35" t="s">
        <v>63</v>
      </c>
      <c r="B87" s="37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" customHeight="1" x14ac:dyDescent="0.3">
      <c r="A88" s="36"/>
      <c r="B88" s="38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" customHeight="1" x14ac:dyDescent="0.3">
      <c r="A89" s="36"/>
      <c r="B89" s="38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" customHeight="1" x14ac:dyDescent="0.3">
      <c r="A90" s="36"/>
      <c r="B90" s="38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" customHeight="1" x14ac:dyDescent="0.3">
      <c r="A91" s="36"/>
      <c r="B91" s="38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" customHeight="1" x14ac:dyDescent="0.3">
      <c r="A92" s="35" t="s">
        <v>64</v>
      </c>
      <c r="B92" s="37" t="s">
        <v>72</v>
      </c>
      <c r="C92" s="16" t="s">
        <v>1</v>
      </c>
      <c r="D92" s="9">
        <f>SUM(E92:O92)</f>
        <v>1734399.7000000002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258419.90000000002</v>
      </c>
      <c r="N92" s="1">
        <f>SUM(N93:N98)</f>
        <v>0</v>
      </c>
      <c r="O92" s="1">
        <f>SUM(O93:O98)</f>
        <v>0</v>
      </c>
      <c r="P92" s="20"/>
    </row>
    <row r="93" spans="1:21" s="7" customFormat="1" ht="15.9" customHeight="1" x14ac:dyDescent="0.3">
      <c r="A93" s="36"/>
      <c r="B93" s="38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" customHeight="1" x14ac:dyDescent="0.3">
      <c r="A94" s="36"/>
      <c r="B94" s="38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3">
      <c r="A95" s="36"/>
      <c r="B95" s="38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" customHeight="1" x14ac:dyDescent="0.3">
      <c r="A96" s="36"/>
      <c r="B96" s="38"/>
      <c r="C96" s="17" t="s">
        <v>25</v>
      </c>
      <c r="D96" s="9">
        <f t="shared" si="52"/>
        <v>126602.5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34">
        <v>38043.699999999997</v>
      </c>
      <c r="N96" s="1">
        <v>0</v>
      </c>
      <c r="O96" s="1">
        <v>0</v>
      </c>
    </row>
    <row r="97" spans="1:15" s="7" customFormat="1" ht="30.75" customHeight="1" x14ac:dyDescent="0.3">
      <c r="A97" s="36"/>
      <c r="B97" s="38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" customHeight="1" x14ac:dyDescent="0.3">
      <c r="A98" s="36"/>
      <c r="B98" s="38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3">
      <c r="A99" s="35" t="s">
        <v>136</v>
      </c>
      <c r="B99" s="37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3">
      <c r="A100" s="36"/>
      <c r="B100" s="38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3">
      <c r="A101" s="36"/>
      <c r="B101" s="38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3">
      <c r="A102" s="36"/>
      <c r="B102" s="38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3">
      <c r="A103" s="36"/>
      <c r="B103" s="38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3">
      <c r="A104" s="35" t="s">
        <v>138</v>
      </c>
      <c r="B104" s="37" t="s">
        <v>139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17380.900000000001</v>
      </c>
      <c r="N104" s="9">
        <v>0</v>
      </c>
      <c r="O104" s="9">
        <v>0</v>
      </c>
    </row>
    <row r="105" spans="1:15" s="7" customFormat="1" ht="28.5" customHeight="1" x14ac:dyDescent="0.3">
      <c r="A105" s="36"/>
      <c r="B105" s="38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s="7" customFormat="1" ht="33.75" customHeight="1" x14ac:dyDescent="0.3">
      <c r="A106" s="36"/>
      <c r="B106" s="38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17380.900000000001</v>
      </c>
      <c r="N106" s="9">
        <v>0</v>
      </c>
      <c r="O106" s="9">
        <v>0</v>
      </c>
    </row>
    <row r="107" spans="1:15" s="7" customFormat="1" ht="28.5" customHeight="1" x14ac:dyDescent="0.3">
      <c r="A107" s="36"/>
      <c r="B107" s="38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s="7" customFormat="1" ht="22.5" customHeight="1" x14ac:dyDescent="0.3">
      <c r="A108" s="36"/>
      <c r="B108" s="38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s="7" customFormat="1" ht="15.9" customHeight="1" x14ac:dyDescent="0.3">
      <c r="A109" s="42" t="s">
        <v>122</v>
      </c>
      <c r="B109" s="67" t="s">
        <v>121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1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" customHeight="1" x14ac:dyDescent="0.3">
      <c r="A110" s="42"/>
      <c r="B110" s="68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1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" customHeight="1" x14ac:dyDescent="0.3">
      <c r="A111" s="42"/>
      <c r="B111" s="68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1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" customHeight="1" x14ac:dyDescent="0.3">
      <c r="A112" s="42"/>
      <c r="B112" s="68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1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" customHeight="1" x14ac:dyDescent="0.3">
      <c r="A113" s="42"/>
      <c r="B113" s="69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1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" customHeight="1" x14ac:dyDescent="0.3">
      <c r="A114" s="35" t="s">
        <v>123</v>
      </c>
      <c r="B114" s="49" t="s">
        <v>124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9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" customHeight="1" x14ac:dyDescent="0.3">
      <c r="A115" s="36"/>
      <c r="B115" s="70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7" customFormat="1" ht="15.9" customHeight="1" x14ac:dyDescent="0.3">
      <c r="A116" s="36"/>
      <c r="B116" s="70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7" customFormat="1" ht="15.9" customHeight="1" x14ac:dyDescent="0.3">
      <c r="A117" s="36"/>
      <c r="B117" s="70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1">
        <v>0</v>
      </c>
      <c r="N117" s="1">
        <v>0</v>
      </c>
      <c r="O117" s="1">
        <v>0</v>
      </c>
    </row>
    <row r="118" spans="1:15" s="7" customFormat="1" ht="15.9" customHeight="1" x14ac:dyDescent="0.3">
      <c r="A118" s="36"/>
      <c r="B118" s="71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9" customHeight="1" x14ac:dyDescent="0.3">
      <c r="A119" s="41" t="s">
        <v>53</v>
      </c>
      <c r="B119" s="42" t="s">
        <v>29</v>
      </c>
      <c r="C119" s="16" t="s">
        <v>1</v>
      </c>
      <c r="D119" s="24">
        <f t="shared" ref="D119:D132" si="60">SUM(E119:O119)</f>
        <v>315912.67138000001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24">
        <f>M120+M121+M123+M125</f>
        <v>8566.6319100000001</v>
      </c>
      <c r="N119" s="24">
        <f t="shared" si="61"/>
        <v>1418.5</v>
      </c>
      <c r="O119" s="24">
        <f t="shared" si="61"/>
        <v>1417.5</v>
      </c>
    </row>
    <row r="120" spans="1:15" ht="15.9" customHeight="1" x14ac:dyDescent="0.3">
      <c r="A120" s="38"/>
      <c r="B120" s="38"/>
      <c r="C120" s="17" t="s">
        <v>15</v>
      </c>
      <c r="D120" s="9">
        <f t="shared" si="60"/>
        <v>74709</v>
      </c>
      <c r="E120" s="9">
        <f>E127+E276</f>
        <v>37157</v>
      </c>
      <c r="F120" s="9">
        <f>F127+F276</f>
        <v>37552</v>
      </c>
      <c r="G120" s="9">
        <f t="shared" ref="G120:O120" si="62">G127+G276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L127+L276</f>
        <v>0</v>
      </c>
      <c r="M120" s="9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" customHeight="1" x14ac:dyDescent="0.3">
      <c r="A121" s="38"/>
      <c r="B121" s="38"/>
      <c r="C121" s="17" t="s">
        <v>129</v>
      </c>
      <c r="D121" s="9">
        <f t="shared" si="60"/>
        <v>204238.10883000001</v>
      </c>
      <c r="E121" s="9">
        <f t="shared" ref="E121:O121" si="63">E128+E277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L128+L277</f>
        <v>33919.1</v>
      </c>
      <c r="M121" s="9">
        <f>M128+M277</f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3">
      <c r="A122" s="38"/>
      <c r="B122" s="38"/>
      <c r="C122" s="21" t="s">
        <v>127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9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" customHeight="1" x14ac:dyDescent="0.3">
      <c r="A123" s="38"/>
      <c r="B123" s="38"/>
      <c r="C123" s="17" t="s">
        <v>25</v>
      </c>
      <c r="D123" s="9">
        <f t="shared" si="60"/>
        <v>36965.562550000002</v>
      </c>
      <c r="E123" s="9">
        <f t="shared" ref="E123:O123" si="65">E130+E278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K130+K278</f>
        <v>3940.6999999999994</v>
      </c>
      <c r="L123" s="9">
        <f>L130+L278</f>
        <v>14374.140000000001</v>
      </c>
      <c r="M123" s="9">
        <f>M130+M278</f>
        <v>1083.7319200000002</v>
      </c>
      <c r="N123" s="9">
        <f t="shared" si="65"/>
        <v>167.6</v>
      </c>
      <c r="O123" s="9">
        <f t="shared" si="65"/>
        <v>166.39999999999998</v>
      </c>
    </row>
    <row r="124" spans="1:15" ht="15.9" customHeight="1" x14ac:dyDescent="0.3">
      <c r="A124" s="38"/>
      <c r="B124" s="38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9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" customHeight="1" x14ac:dyDescent="0.3">
      <c r="A125" s="38"/>
      <c r="B125" s="38"/>
      <c r="C125" s="17" t="s">
        <v>18</v>
      </c>
      <c r="D125" s="9">
        <f t="shared" si="60"/>
        <v>0</v>
      </c>
      <c r="E125" s="9">
        <f>E132+E279</f>
        <v>0</v>
      </c>
      <c r="F125" s="9">
        <f t="shared" ref="F125:O125" si="67">F132+F279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L132+L279</f>
        <v>0</v>
      </c>
      <c r="M125" s="9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" customHeight="1" x14ac:dyDescent="0.3">
      <c r="A126" s="41" t="s">
        <v>21</v>
      </c>
      <c r="B126" s="42" t="s">
        <v>30</v>
      </c>
      <c r="C126" s="16" t="s">
        <v>1</v>
      </c>
      <c r="D126" s="9">
        <f t="shared" si="60"/>
        <v>313944.57137999998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9">
        <f t="shared" si="68"/>
        <v>8566.6319100000001</v>
      </c>
      <c r="N126" s="9">
        <f t="shared" si="68"/>
        <v>1418.5</v>
      </c>
      <c r="O126" s="9">
        <f t="shared" si="68"/>
        <v>1417.5</v>
      </c>
    </row>
    <row r="127" spans="1:15" ht="15.9" customHeight="1" x14ac:dyDescent="0.3">
      <c r="A127" s="52"/>
      <c r="B127" s="53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9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" customHeight="1" x14ac:dyDescent="0.3">
      <c r="A128" s="52"/>
      <c r="B128" s="53"/>
      <c r="C128" s="17" t="s">
        <v>129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9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3">
      <c r="A129" s="52"/>
      <c r="B129" s="53"/>
      <c r="C129" s="21" t="s">
        <v>127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9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" customHeight="1" x14ac:dyDescent="0.3">
      <c r="A130" s="52"/>
      <c r="B130" s="53"/>
      <c r="C130" s="17" t="s">
        <v>25</v>
      </c>
      <c r="D130" s="9">
        <f t="shared" si="60"/>
        <v>34997.462549999997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9">
        <f>M136+M142+M148+M153+M158+M163+M258+M273</f>
        <v>1083.7319200000002</v>
      </c>
      <c r="N130" s="9">
        <f t="shared" si="72"/>
        <v>167.6</v>
      </c>
      <c r="O130" s="9">
        <f t="shared" si="72"/>
        <v>166.39999999999998</v>
      </c>
    </row>
    <row r="131" spans="1:15" ht="15.9" customHeight="1" x14ac:dyDescent="0.3">
      <c r="A131" s="52"/>
      <c r="B131" s="53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9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" customHeight="1" x14ac:dyDescent="0.3">
      <c r="A132" s="53"/>
      <c r="B132" s="53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9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" customHeight="1" x14ac:dyDescent="0.3">
      <c r="A133" s="39" t="s">
        <v>31</v>
      </c>
      <c r="B133" s="37" t="s">
        <v>37</v>
      </c>
      <c r="C133" s="16" t="s">
        <v>1</v>
      </c>
      <c r="D133" s="9">
        <f t="shared" ref="D133:D165" si="75">SUM(E133:O133)</f>
        <v>4247.3</v>
      </c>
      <c r="E133" s="1">
        <f>E134+E135+E136+E138</f>
        <v>474.5</v>
      </c>
      <c r="F133" s="1">
        <f t="shared" ref="F133:O133" si="76">F134+F135+F136+F138</f>
        <v>391.1</v>
      </c>
      <c r="G133" s="1">
        <f t="shared" si="76"/>
        <v>149.69999999999999</v>
      </c>
      <c r="H133" s="1">
        <f t="shared" si="76"/>
        <v>325.89999999999998</v>
      </c>
      <c r="I133" s="1">
        <f t="shared" si="76"/>
        <v>2657.8</v>
      </c>
      <c r="J133" s="1">
        <f t="shared" si="76"/>
        <v>0</v>
      </c>
      <c r="K133" s="1">
        <f t="shared" si="76"/>
        <v>0</v>
      </c>
      <c r="L133" s="1">
        <f t="shared" si="76"/>
        <v>0</v>
      </c>
      <c r="M133" s="1">
        <f t="shared" si="76"/>
        <v>73.900000000000006</v>
      </c>
      <c r="N133" s="1">
        <f t="shared" si="76"/>
        <v>87.8</v>
      </c>
      <c r="O133" s="1">
        <f t="shared" si="76"/>
        <v>86.6</v>
      </c>
    </row>
    <row r="134" spans="1:15" ht="15.9" customHeight="1" x14ac:dyDescent="0.3">
      <c r="A134" s="38"/>
      <c r="B134" s="43"/>
      <c r="C134" s="17" t="s">
        <v>15</v>
      </c>
      <c r="D134" s="9">
        <f t="shared" si="75"/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5.9" customHeight="1" x14ac:dyDescent="0.3">
      <c r="A135" s="38"/>
      <c r="B135" s="43"/>
      <c r="C135" s="17" t="s">
        <v>16</v>
      </c>
      <c r="D135" s="9">
        <f t="shared" si="75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9" customHeight="1" x14ac:dyDescent="0.3">
      <c r="A136" s="38"/>
      <c r="B136" s="43"/>
      <c r="C136" s="17" t="s">
        <v>25</v>
      </c>
      <c r="D136" s="9">
        <f t="shared" si="75"/>
        <v>4247.3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1">
        <v>73.900000000000006</v>
      </c>
      <c r="N136" s="1">
        <v>87.8</v>
      </c>
      <c r="O136" s="1">
        <v>86.6</v>
      </c>
    </row>
    <row r="137" spans="1:15" ht="15.9" customHeight="1" x14ac:dyDescent="0.3">
      <c r="A137" s="38"/>
      <c r="B137" s="43"/>
      <c r="C137" s="21" t="s">
        <v>26</v>
      </c>
      <c r="D137" s="9">
        <f t="shared" si="75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15.9" customHeight="1" x14ac:dyDescent="0.3">
      <c r="A138" s="38"/>
      <c r="B138" s="43"/>
      <c r="C138" s="17" t="s">
        <v>18</v>
      </c>
      <c r="D138" s="9">
        <f t="shared" si="75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9" customHeight="1" x14ac:dyDescent="0.3">
      <c r="A139" s="39" t="s">
        <v>33</v>
      </c>
      <c r="B139" s="37" t="s">
        <v>32</v>
      </c>
      <c r="C139" s="16" t="s">
        <v>1</v>
      </c>
      <c r="D139" s="9">
        <f t="shared" si="75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1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" customHeight="1" x14ac:dyDescent="0.3">
      <c r="A140" s="40"/>
      <c r="B140" s="38"/>
      <c r="C140" s="17" t="s">
        <v>15</v>
      </c>
      <c r="D140" s="9">
        <f t="shared" si="75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9" customHeight="1" x14ac:dyDescent="0.3">
      <c r="A141" s="40"/>
      <c r="B141" s="38"/>
      <c r="C141" s="17" t="s">
        <v>16</v>
      </c>
      <c r="D141" s="9">
        <f t="shared" si="75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15.9" customHeight="1" x14ac:dyDescent="0.3">
      <c r="A142" s="40"/>
      <c r="B142" s="38"/>
      <c r="C142" s="17" t="s">
        <v>17</v>
      </c>
      <c r="D142" s="9">
        <f t="shared" si="75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9" customHeight="1" x14ac:dyDescent="0.3">
      <c r="A143" s="38"/>
      <c r="B143" s="38"/>
      <c r="C143" s="17" t="s">
        <v>18</v>
      </c>
      <c r="D143" s="9">
        <f t="shared" si="7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9" customHeight="1" x14ac:dyDescent="0.3">
      <c r="A144" s="39" t="s">
        <v>65</v>
      </c>
      <c r="B144" s="44" t="s">
        <v>34</v>
      </c>
      <c r="C144" s="16" t="s">
        <v>1</v>
      </c>
      <c r="D144" s="9">
        <f t="shared" si="75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1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" customHeight="1" x14ac:dyDescent="0.3">
      <c r="A145" s="38"/>
      <c r="B145" s="38"/>
      <c r="C145" s="17" t="s">
        <v>15</v>
      </c>
      <c r="D145" s="9">
        <f t="shared" si="75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" customHeight="1" x14ac:dyDescent="0.3">
      <c r="A146" s="38"/>
      <c r="B146" s="38"/>
      <c r="C146" s="17" t="s">
        <v>129</v>
      </c>
      <c r="D146" s="9">
        <f t="shared" si="75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" customHeight="1" x14ac:dyDescent="0.3">
      <c r="A147" s="38"/>
      <c r="B147" s="38"/>
      <c r="C147" s="21" t="s">
        <v>127</v>
      </c>
      <c r="D147" s="9">
        <f t="shared" si="75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" customHeight="1" x14ac:dyDescent="0.3">
      <c r="A148" s="38"/>
      <c r="B148" s="38"/>
      <c r="C148" s="17" t="s">
        <v>17</v>
      </c>
      <c r="D148" s="9">
        <f t="shared" si="75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" customHeight="1" x14ac:dyDescent="0.3">
      <c r="A149" s="38"/>
      <c r="B149" s="38"/>
      <c r="C149" s="17" t="s">
        <v>18</v>
      </c>
      <c r="D149" s="9">
        <f t="shared" si="75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15.9" customHeight="1" x14ac:dyDescent="0.25">
      <c r="A150" s="39" t="s">
        <v>66</v>
      </c>
      <c r="B150" s="37" t="s">
        <v>35</v>
      </c>
      <c r="C150" s="28" t="s">
        <v>1</v>
      </c>
      <c r="D150" s="9">
        <f t="shared" si="75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1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" customHeight="1" x14ac:dyDescent="0.3">
      <c r="A151" s="38"/>
      <c r="B151" s="38"/>
      <c r="C151" s="17" t="s">
        <v>15</v>
      </c>
      <c r="D151" s="9">
        <f t="shared" si="75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" customHeight="1" x14ac:dyDescent="0.3">
      <c r="A152" s="38"/>
      <c r="B152" s="38"/>
      <c r="C152" s="17" t="s">
        <v>16</v>
      </c>
      <c r="D152" s="9">
        <f t="shared" si="75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" customHeight="1" x14ac:dyDescent="0.3">
      <c r="A153" s="38"/>
      <c r="B153" s="38"/>
      <c r="C153" s="17" t="s">
        <v>17</v>
      </c>
      <c r="D153" s="9">
        <f t="shared" si="75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" customHeight="1" x14ac:dyDescent="0.3">
      <c r="A154" s="38"/>
      <c r="B154" s="38"/>
      <c r="C154" s="17" t="s">
        <v>18</v>
      </c>
      <c r="D154" s="9">
        <f t="shared" si="7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5.9" customHeight="1" x14ac:dyDescent="0.25">
      <c r="A155" s="39" t="s">
        <v>67</v>
      </c>
      <c r="B155" s="37" t="s">
        <v>36</v>
      </c>
      <c r="C155" s="28" t="s">
        <v>1</v>
      </c>
      <c r="D155" s="9">
        <f t="shared" si="75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1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" customHeight="1" x14ac:dyDescent="0.3">
      <c r="A156" s="38"/>
      <c r="B156" s="38"/>
      <c r="C156" s="17" t="s">
        <v>15</v>
      </c>
      <c r="D156" s="9">
        <f t="shared" si="75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5.9" customHeight="1" x14ac:dyDescent="0.3">
      <c r="A157" s="38"/>
      <c r="B157" s="38"/>
      <c r="C157" s="17" t="s">
        <v>16</v>
      </c>
      <c r="D157" s="9">
        <f t="shared" si="7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" customHeight="1" x14ac:dyDescent="0.3">
      <c r="A158" s="38"/>
      <c r="B158" s="38"/>
      <c r="C158" s="17" t="s">
        <v>17</v>
      </c>
      <c r="D158" s="9">
        <f t="shared" si="75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" customHeight="1" x14ac:dyDescent="0.25">
      <c r="A159" s="38"/>
      <c r="B159" s="38"/>
      <c r="C159" s="29" t="s">
        <v>18</v>
      </c>
      <c r="D159" s="9">
        <f t="shared" si="7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63.75" customHeight="1" x14ac:dyDescent="0.25">
      <c r="A160" s="39" t="s">
        <v>68</v>
      </c>
      <c r="B160" s="37" t="s">
        <v>60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1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" customHeight="1" x14ac:dyDescent="0.3">
      <c r="A161" s="38"/>
      <c r="B161" s="38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9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" customHeight="1" x14ac:dyDescent="0.3">
      <c r="A162" s="38"/>
      <c r="B162" s="38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9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" customHeight="1" x14ac:dyDescent="0.3">
      <c r="A163" s="38"/>
      <c r="B163" s="38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9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" customHeight="1" x14ac:dyDescent="0.25">
      <c r="A164" s="38"/>
      <c r="B164" s="38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9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5">
      <c r="A165" s="39" t="s">
        <v>69</v>
      </c>
      <c r="B165" s="37" t="s">
        <v>91</v>
      </c>
      <c r="C165" s="29" t="s">
        <v>1</v>
      </c>
      <c r="D165" s="9">
        <f t="shared" si="75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1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" customHeight="1" x14ac:dyDescent="0.3">
      <c r="A166" s="38"/>
      <c r="B166" s="38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" customHeight="1" x14ac:dyDescent="0.3">
      <c r="A167" s="38"/>
      <c r="B167" s="38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" customHeight="1" x14ac:dyDescent="0.3">
      <c r="A168" s="38"/>
      <c r="B168" s="38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" customHeight="1" x14ac:dyDescent="0.25">
      <c r="A169" s="38"/>
      <c r="B169" s="38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.9" customHeight="1" x14ac:dyDescent="0.25">
      <c r="A170" s="39" t="s">
        <v>70</v>
      </c>
      <c r="B170" s="37" t="s">
        <v>90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1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" customHeight="1" x14ac:dyDescent="0.3">
      <c r="A171" s="38"/>
      <c r="B171" s="38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9" customHeight="1" x14ac:dyDescent="0.3">
      <c r="A172" s="38"/>
      <c r="B172" s="38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9" customHeight="1" x14ac:dyDescent="0.3">
      <c r="A173" s="38"/>
      <c r="B173" s="38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5.9" customHeight="1" x14ac:dyDescent="0.25">
      <c r="A174" s="38"/>
      <c r="B174" s="38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9" customHeight="1" x14ac:dyDescent="0.25">
      <c r="A175" s="39" t="s">
        <v>87</v>
      </c>
      <c r="B175" s="37" t="s">
        <v>88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1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" customHeight="1" x14ac:dyDescent="0.25">
      <c r="A176" s="38"/>
      <c r="B176" s="38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" customHeight="1" x14ac:dyDescent="0.25">
      <c r="A177" s="38"/>
      <c r="B177" s="38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" customHeight="1" x14ac:dyDescent="0.25">
      <c r="A178" s="38"/>
      <c r="B178" s="38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" customHeight="1" x14ac:dyDescent="0.25">
      <c r="A179" s="38"/>
      <c r="B179" s="38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50.25" customHeight="1" x14ac:dyDescent="0.25">
      <c r="A180" s="39" t="s">
        <v>92</v>
      </c>
      <c r="B180" s="37" t="s">
        <v>97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1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" customHeight="1" x14ac:dyDescent="0.25">
      <c r="A181" s="38"/>
      <c r="B181" s="38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" customHeight="1" x14ac:dyDescent="0.25">
      <c r="A182" s="38"/>
      <c r="B182" s="38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" customHeight="1" x14ac:dyDescent="0.25">
      <c r="A183" s="38"/>
      <c r="B183" s="38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" customHeight="1" x14ac:dyDescent="0.25">
      <c r="A184" s="38"/>
      <c r="B184" s="38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52.5" customHeight="1" x14ac:dyDescent="0.25">
      <c r="A185" s="39" t="s">
        <v>93</v>
      </c>
      <c r="B185" s="37" t="s">
        <v>98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1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" customHeight="1" x14ac:dyDescent="0.25">
      <c r="A186" s="38"/>
      <c r="B186" s="38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" customHeight="1" x14ac:dyDescent="0.25">
      <c r="A187" s="38"/>
      <c r="B187" s="38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" customHeight="1" x14ac:dyDescent="0.25">
      <c r="A188" s="38"/>
      <c r="B188" s="38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" customHeight="1" x14ac:dyDescent="0.25">
      <c r="A189" s="38"/>
      <c r="B189" s="38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33.75" customHeight="1" x14ac:dyDescent="0.25">
      <c r="A190" s="39" t="s">
        <v>94</v>
      </c>
      <c r="B190" s="37" t="s">
        <v>99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1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" customHeight="1" x14ac:dyDescent="0.25">
      <c r="A191" s="38"/>
      <c r="B191" s="38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" customHeight="1" x14ac:dyDescent="0.25">
      <c r="A192" s="38"/>
      <c r="B192" s="38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" customHeight="1" x14ac:dyDescent="0.25">
      <c r="A193" s="38"/>
      <c r="B193" s="38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" customHeight="1" x14ac:dyDescent="0.25">
      <c r="A194" s="38"/>
      <c r="B194" s="38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65.25" customHeight="1" x14ac:dyDescent="0.25">
      <c r="A195" s="39" t="s">
        <v>95</v>
      </c>
      <c r="B195" s="37" t="s">
        <v>100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1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" customHeight="1" x14ac:dyDescent="0.25">
      <c r="A196" s="38"/>
      <c r="B196" s="38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" customHeight="1" x14ac:dyDescent="0.25">
      <c r="A197" s="38"/>
      <c r="B197" s="38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" customHeight="1" x14ac:dyDescent="0.25">
      <c r="A198" s="38"/>
      <c r="B198" s="38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" customHeight="1" x14ac:dyDescent="0.25">
      <c r="A199" s="38"/>
      <c r="B199" s="38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5.25" customHeight="1" x14ac:dyDescent="0.25">
      <c r="A200" s="39" t="s">
        <v>96</v>
      </c>
      <c r="B200" s="37" t="s">
        <v>101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1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" customHeight="1" x14ac:dyDescent="0.25">
      <c r="A201" s="38"/>
      <c r="B201" s="38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" customHeight="1" x14ac:dyDescent="0.25">
      <c r="A202" s="38"/>
      <c r="B202" s="38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" customHeight="1" x14ac:dyDescent="0.25">
      <c r="A203" s="38"/>
      <c r="B203" s="38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" customHeight="1" x14ac:dyDescent="0.25">
      <c r="A204" s="38"/>
      <c r="B204" s="38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35.25" customHeight="1" x14ac:dyDescent="0.25">
      <c r="A205" s="39" t="s">
        <v>102</v>
      </c>
      <c r="B205" s="37" t="s">
        <v>103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1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" customHeight="1" x14ac:dyDescent="0.25">
      <c r="A206" s="38"/>
      <c r="B206" s="38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" customHeight="1" x14ac:dyDescent="0.25">
      <c r="A207" s="38"/>
      <c r="B207" s="38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" customHeight="1" x14ac:dyDescent="0.25">
      <c r="A208" s="38"/>
      <c r="B208" s="38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" customHeight="1" x14ac:dyDescent="0.25">
      <c r="A209" s="38"/>
      <c r="B209" s="38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51" customHeight="1" x14ac:dyDescent="0.25">
      <c r="A210" s="39" t="s">
        <v>104</v>
      </c>
      <c r="B210" s="37" t="s">
        <v>105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1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" customHeight="1" x14ac:dyDescent="0.25">
      <c r="A211" s="38"/>
      <c r="B211" s="38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" customHeight="1" x14ac:dyDescent="0.25">
      <c r="A212" s="38"/>
      <c r="B212" s="38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" customHeight="1" x14ac:dyDescent="0.25">
      <c r="A213" s="38"/>
      <c r="B213" s="38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" customHeight="1" x14ac:dyDescent="0.25">
      <c r="A214" s="38"/>
      <c r="B214" s="38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162" customHeight="1" x14ac:dyDescent="0.25">
      <c r="A215" s="39" t="s">
        <v>106</v>
      </c>
      <c r="B215" s="37" t="s">
        <v>109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1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" customHeight="1" x14ac:dyDescent="0.25">
      <c r="A216" s="38"/>
      <c r="B216" s="38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" customHeight="1" x14ac:dyDescent="0.25">
      <c r="A217" s="38"/>
      <c r="B217" s="38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1">
        <v>0</v>
      </c>
      <c r="N217" s="1">
        <v>0</v>
      </c>
      <c r="O217" s="1">
        <v>0</v>
      </c>
    </row>
    <row r="218" spans="1:15" ht="15.9" customHeight="1" x14ac:dyDescent="0.25">
      <c r="A218" s="38"/>
      <c r="B218" s="38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1">
        <v>0</v>
      </c>
      <c r="N218" s="1">
        <v>0</v>
      </c>
      <c r="O218" s="1">
        <v>0</v>
      </c>
    </row>
    <row r="219" spans="1:15" ht="15.9" customHeight="1" x14ac:dyDescent="0.25">
      <c r="A219" s="38"/>
      <c r="B219" s="38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5.9" customHeight="1" x14ac:dyDescent="0.25">
      <c r="A220" s="39" t="s">
        <v>107</v>
      </c>
      <c r="B220" s="37" t="s">
        <v>108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1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" customHeight="1" x14ac:dyDescent="0.25">
      <c r="A221" s="38"/>
      <c r="B221" s="38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" customHeight="1" x14ac:dyDescent="0.25">
      <c r="A222" s="38"/>
      <c r="B222" s="38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1">
        <v>0</v>
      </c>
      <c r="N222" s="1">
        <v>0</v>
      </c>
      <c r="O222" s="1">
        <v>0</v>
      </c>
    </row>
    <row r="223" spans="1:15" ht="15.9" customHeight="1" x14ac:dyDescent="0.25">
      <c r="A223" s="38"/>
      <c r="B223" s="38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1">
        <v>0</v>
      </c>
      <c r="N223" s="1">
        <v>0</v>
      </c>
      <c r="O223" s="1">
        <v>0</v>
      </c>
    </row>
    <row r="224" spans="1:15" ht="15.9" customHeight="1" x14ac:dyDescent="0.25">
      <c r="A224" s="38"/>
      <c r="B224" s="38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5.75" customHeight="1" x14ac:dyDescent="0.25">
      <c r="A225" s="39" t="s">
        <v>110</v>
      </c>
      <c r="B225" s="37" t="s">
        <v>113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1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" customHeight="1" x14ac:dyDescent="0.25">
      <c r="A226" s="38"/>
      <c r="B226" s="38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" customHeight="1" x14ac:dyDescent="0.25">
      <c r="A227" s="38"/>
      <c r="B227" s="38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1">
        <v>0</v>
      </c>
      <c r="N227" s="1">
        <v>0</v>
      </c>
      <c r="O227" s="1">
        <v>0</v>
      </c>
    </row>
    <row r="228" spans="1:15" ht="15.9" customHeight="1" x14ac:dyDescent="0.25">
      <c r="A228" s="38"/>
      <c r="B228" s="38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1">
        <v>0</v>
      </c>
      <c r="N228" s="1">
        <v>0</v>
      </c>
      <c r="O228" s="1">
        <v>0</v>
      </c>
    </row>
    <row r="229" spans="1:15" ht="15.9" customHeight="1" x14ac:dyDescent="0.25">
      <c r="A229" s="38"/>
      <c r="B229" s="38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6" customHeight="1" x14ac:dyDescent="0.25">
      <c r="A230" s="39" t="s">
        <v>111</v>
      </c>
      <c r="B230" s="37" t="s">
        <v>116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1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" customHeight="1" x14ac:dyDescent="0.25">
      <c r="A231" s="38"/>
      <c r="B231" s="38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" customHeight="1" x14ac:dyDescent="0.25">
      <c r="A232" s="38"/>
      <c r="B232" s="38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1">
        <v>3722.8999899999999</v>
      </c>
      <c r="N232" s="1">
        <v>0</v>
      </c>
      <c r="O232" s="1">
        <v>0</v>
      </c>
    </row>
    <row r="233" spans="1:15" ht="15.9" customHeight="1" x14ac:dyDescent="0.25">
      <c r="A233" s="38"/>
      <c r="B233" s="38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1">
        <v>237.63192000000001</v>
      </c>
      <c r="N233" s="1">
        <v>0</v>
      </c>
      <c r="O233" s="1">
        <v>0</v>
      </c>
    </row>
    <row r="234" spans="1:15" ht="15.9" customHeight="1" x14ac:dyDescent="0.25">
      <c r="A234" s="38"/>
      <c r="B234" s="38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12.5" customHeight="1" x14ac:dyDescent="0.25">
      <c r="A235" s="39" t="s">
        <v>112</v>
      </c>
      <c r="B235" s="37" t="s">
        <v>117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1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" customHeight="1" x14ac:dyDescent="0.25">
      <c r="A236" s="38"/>
      <c r="B236" s="38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" customHeight="1" x14ac:dyDescent="0.25">
      <c r="A237" s="38"/>
      <c r="B237" s="38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1">
        <v>1880</v>
      </c>
      <c r="N237" s="1">
        <v>1250.9000000000001</v>
      </c>
      <c r="O237" s="1">
        <v>1251.0999999999999</v>
      </c>
    </row>
    <row r="238" spans="1:15" ht="15.9" customHeight="1" x14ac:dyDescent="0.25">
      <c r="A238" s="38"/>
      <c r="B238" s="38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1">
        <v>120</v>
      </c>
      <c r="N238" s="1">
        <v>79.8</v>
      </c>
      <c r="O238" s="1">
        <v>79.8</v>
      </c>
    </row>
    <row r="239" spans="1:15" ht="15.9" customHeight="1" x14ac:dyDescent="0.25">
      <c r="A239" s="38"/>
      <c r="B239" s="38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82.5" customHeight="1" x14ac:dyDescent="0.25">
      <c r="A240" s="39" t="s">
        <v>114</v>
      </c>
      <c r="B240" s="37" t="s">
        <v>118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1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" customHeight="1" x14ac:dyDescent="0.25">
      <c r="A241" s="38"/>
      <c r="B241" s="38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6" ht="15.9" customHeight="1" x14ac:dyDescent="0.25">
      <c r="A242" s="38"/>
      <c r="B242" s="38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1">
        <v>1880</v>
      </c>
      <c r="N242" s="1">
        <v>0</v>
      </c>
      <c r="O242" s="1">
        <v>0</v>
      </c>
    </row>
    <row r="243" spans="1:16" ht="15.9" customHeight="1" x14ac:dyDescent="0.25">
      <c r="A243" s="38"/>
      <c r="B243" s="38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1">
        <v>120</v>
      </c>
      <c r="N243" s="1">
        <v>0</v>
      </c>
      <c r="O243" s="1">
        <v>0</v>
      </c>
    </row>
    <row r="244" spans="1:16" ht="15.9" customHeight="1" x14ac:dyDescent="0.25">
      <c r="A244" s="38"/>
      <c r="B244" s="38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6" ht="48.75" customHeight="1" x14ac:dyDescent="0.25">
      <c r="A245" s="39" t="s">
        <v>119</v>
      </c>
      <c r="B245" s="37" t="s">
        <v>120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1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" customHeight="1" x14ac:dyDescent="0.25">
      <c r="A246" s="38"/>
      <c r="B246" s="38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 ht="15.9" customHeight="1" x14ac:dyDescent="0.25">
      <c r="A247" s="38"/>
      <c r="B247" s="38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1">
        <v>0</v>
      </c>
      <c r="N247" s="1">
        <v>0</v>
      </c>
      <c r="O247" s="1">
        <v>0</v>
      </c>
    </row>
    <row r="248" spans="1:16" ht="15.9" customHeight="1" x14ac:dyDescent="0.25">
      <c r="A248" s="38"/>
      <c r="B248" s="38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1">
        <v>0</v>
      </c>
      <c r="N248" s="1">
        <v>0</v>
      </c>
      <c r="O248" s="1">
        <v>0</v>
      </c>
      <c r="P248" s="22"/>
    </row>
    <row r="249" spans="1:16" ht="15.9" customHeight="1" x14ac:dyDescent="0.25">
      <c r="A249" s="38"/>
      <c r="B249" s="38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6" ht="97.5" customHeight="1" x14ac:dyDescent="0.25">
      <c r="A250" s="39" t="s">
        <v>125</v>
      </c>
      <c r="B250" s="37" t="s">
        <v>126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1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" customHeight="1" x14ac:dyDescent="0.25">
      <c r="A251" s="38"/>
      <c r="B251" s="38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 ht="15.9" customHeight="1" x14ac:dyDescent="0.25">
      <c r="A252" s="38"/>
      <c r="B252" s="38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1">
        <v>0</v>
      </c>
      <c r="N252" s="1">
        <v>0</v>
      </c>
      <c r="O252" s="1">
        <v>0</v>
      </c>
    </row>
    <row r="253" spans="1:16" ht="15.9" customHeight="1" x14ac:dyDescent="0.25">
      <c r="A253" s="38"/>
      <c r="B253" s="38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1">
        <v>0</v>
      </c>
      <c r="N253" s="1">
        <v>0</v>
      </c>
      <c r="O253" s="1">
        <v>0</v>
      </c>
    </row>
    <row r="254" spans="1:16" ht="15.9" customHeight="1" x14ac:dyDescent="0.25">
      <c r="A254" s="38"/>
      <c r="B254" s="38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6" ht="88.5" customHeight="1" x14ac:dyDescent="0.25">
      <c r="A255" s="39" t="s">
        <v>131</v>
      </c>
      <c r="B255" s="37" t="s">
        <v>134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>SUM(L256:L259)</f>
        <v>19232.7</v>
      </c>
      <c r="M255" s="1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" customHeight="1" x14ac:dyDescent="0.3">
      <c r="A256" s="38"/>
      <c r="B256" s="38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9">
        <f t="shared" si="107"/>
        <v>0</v>
      </c>
      <c r="N256" s="9">
        <f t="shared" si="107"/>
        <v>0</v>
      </c>
      <c r="O256" s="9">
        <f>O261</f>
        <v>0</v>
      </c>
    </row>
    <row r="257" spans="1:15" ht="15.9" customHeight="1" x14ac:dyDescent="0.3">
      <c r="A257" s="38"/>
      <c r="B257" s="38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9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" customHeight="1" x14ac:dyDescent="0.3">
      <c r="A258" s="38"/>
      <c r="B258" s="38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9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" customHeight="1" x14ac:dyDescent="0.25">
      <c r="A259" s="38"/>
      <c r="B259" s="38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9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2" customHeight="1" x14ac:dyDescent="0.25">
      <c r="A260" s="39" t="s">
        <v>132</v>
      </c>
      <c r="B260" s="37" t="s">
        <v>133</v>
      </c>
      <c r="C260" s="29" t="s">
        <v>1</v>
      </c>
      <c r="D260" s="9">
        <f>SUM(E260:O260)</f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1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" customHeight="1" x14ac:dyDescent="0.3">
      <c r="A261" s="38"/>
      <c r="B261" s="38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5.9" customHeight="1" x14ac:dyDescent="0.3">
      <c r="A262" s="38"/>
      <c r="B262" s="38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1">
        <v>0</v>
      </c>
      <c r="N262" s="1">
        <v>0</v>
      </c>
      <c r="O262" s="1">
        <v>0</v>
      </c>
    </row>
    <row r="263" spans="1:15" ht="15.9" customHeight="1" x14ac:dyDescent="0.3">
      <c r="A263" s="38"/>
      <c r="B263" s="38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1">
        <v>0</v>
      </c>
      <c r="N263" s="1">
        <v>0</v>
      </c>
      <c r="O263" s="1">
        <v>0</v>
      </c>
    </row>
    <row r="264" spans="1:15" ht="24.75" customHeight="1" x14ac:dyDescent="0.25">
      <c r="A264" s="38"/>
      <c r="B264" s="38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94.2" hidden="1" customHeight="1" x14ac:dyDescent="0.25">
      <c r="A265" s="39"/>
      <c r="B265" s="49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1"/>
      <c r="N265" s="1"/>
      <c r="O265" s="1"/>
    </row>
    <row r="266" spans="1:15" ht="15.9" hidden="1" customHeight="1" x14ac:dyDescent="0.25">
      <c r="A266" s="38"/>
      <c r="B266" s="50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ht="15.9" hidden="1" customHeight="1" x14ac:dyDescent="0.25">
      <c r="A267" s="38"/>
      <c r="B267" s="50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ht="15.9" hidden="1" customHeight="1" x14ac:dyDescent="0.3">
      <c r="A268" s="38"/>
      <c r="B268" s="50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6" hidden="1" customHeight="1" x14ac:dyDescent="0.2">
      <c r="A269" s="38"/>
      <c r="B269" s="51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ht="79.5" customHeight="1" x14ac:dyDescent="0.25">
      <c r="A270" s="39" t="s">
        <v>141</v>
      </c>
      <c r="B270" s="49" t="s">
        <v>140</v>
      </c>
      <c r="C270" s="31" t="s">
        <v>1</v>
      </c>
      <c r="D270" s="9">
        <f>SUM(E270:O270)</f>
        <v>532.20000000000005</v>
      </c>
      <c r="E270" s="9">
        <f t="shared" ref="E270:O270" si="110">SUM(E271:E274)</f>
        <v>0</v>
      </c>
      <c r="F270" s="9">
        <f t="shared" si="110"/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9">
        <f t="shared" si="110"/>
        <v>532.20000000000005</v>
      </c>
      <c r="N270" s="9">
        <f t="shared" si="110"/>
        <v>0</v>
      </c>
      <c r="O270" s="9">
        <f t="shared" si="110"/>
        <v>0</v>
      </c>
    </row>
    <row r="271" spans="1:15" ht="33.75" customHeight="1" x14ac:dyDescent="0.3">
      <c r="A271" s="38"/>
      <c r="B271" s="75"/>
      <c r="C271" s="17" t="s">
        <v>15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</row>
    <row r="272" spans="1:15" ht="24" customHeight="1" x14ac:dyDescent="0.3">
      <c r="A272" s="38"/>
      <c r="B272" s="75"/>
      <c r="C272" s="17" t="s">
        <v>16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</row>
    <row r="273" spans="1:15" ht="19.5" customHeight="1" x14ac:dyDescent="0.3">
      <c r="A273" s="38"/>
      <c r="B273" s="75"/>
      <c r="C273" s="17" t="s">
        <v>17</v>
      </c>
      <c r="D273" s="9">
        <f>SUM(E273:O273)</f>
        <v>532.20000000000005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532.20000000000005</v>
      </c>
      <c r="N273" s="9">
        <v>0</v>
      </c>
      <c r="O273" s="9">
        <v>0</v>
      </c>
    </row>
    <row r="274" spans="1:15" ht="27" customHeight="1" x14ac:dyDescent="0.25">
      <c r="A274" s="38"/>
      <c r="B274" s="76"/>
      <c r="C274" s="32" t="s">
        <v>18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</row>
    <row r="275" spans="1:15" ht="15.9" customHeight="1" x14ac:dyDescent="0.3">
      <c r="A275" s="41" t="s">
        <v>47</v>
      </c>
      <c r="B275" s="42" t="s">
        <v>38</v>
      </c>
      <c r="C275" s="16" t="s">
        <v>1</v>
      </c>
      <c r="D275" s="9">
        <f>SUM(E275:O275)</f>
        <v>1968.1</v>
      </c>
      <c r="E275" s="9">
        <f>SUM(E276:E279)</f>
        <v>1968.1</v>
      </c>
      <c r="F275" s="9">
        <f t="shared" ref="F275:O275" si="111">SUM(F276:F279)</f>
        <v>0</v>
      </c>
      <c r="G275" s="9">
        <f>SUM(G276:G279)</f>
        <v>0</v>
      </c>
      <c r="H275" s="9">
        <f t="shared" si="111"/>
        <v>0</v>
      </c>
      <c r="I275" s="9">
        <f t="shared" si="111"/>
        <v>0</v>
      </c>
      <c r="J275" s="9">
        <f t="shared" si="111"/>
        <v>0</v>
      </c>
      <c r="K275" s="9">
        <f t="shared" si="111"/>
        <v>0</v>
      </c>
      <c r="L275" s="9">
        <f t="shared" si="111"/>
        <v>0</v>
      </c>
      <c r="M275" s="9">
        <f t="shared" si="111"/>
        <v>0</v>
      </c>
      <c r="N275" s="9">
        <f t="shared" si="111"/>
        <v>0</v>
      </c>
      <c r="O275" s="9">
        <f t="shared" si="111"/>
        <v>0</v>
      </c>
    </row>
    <row r="276" spans="1:15" ht="15.9" customHeight="1" x14ac:dyDescent="0.3">
      <c r="A276" s="52"/>
      <c r="B276" s="53"/>
      <c r="C276" s="17" t="s">
        <v>15</v>
      </c>
      <c r="D276" s="9">
        <f>SUM(E276:O276)</f>
        <v>0</v>
      </c>
      <c r="E276" s="9">
        <f t="shared" ref="E276:O276" si="112">E281</f>
        <v>0</v>
      </c>
      <c r="F276" s="9">
        <f t="shared" si="112"/>
        <v>0</v>
      </c>
      <c r="G276" s="9">
        <f t="shared" si="112"/>
        <v>0</v>
      </c>
      <c r="H276" s="9">
        <f t="shared" si="112"/>
        <v>0</v>
      </c>
      <c r="I276" s="9">
        <f t="shared" si="112"/>
        <v>0</v>
      </c>
      <c r="J276" s="9">
        <f t="shared" si="112"/>
        <v>0</v>
      </c>
      <c r="K276" s="9">
        <f t="shared" si="112"/>
        <v>0</v>
      </c>
      <c r="L276" s="9">
        <f t="shared" si="112"/>
        <v>0</v>
      </c>
      <c r="M276" s="9">
        <f t="shared" si="112"/>
        <v>0</v>
      </c>
      <c r="N276" s="9">
        <f t="shared" si="112"/>
        <v>0</v>
      </c>
      <c r="O276" s="9">
        <f t="shared" si="112"/>
        <v>0</v>
      </c>
    </row>
    <row r="277" spans="1:15" ht="15.9" customHeight="1" x14ac:dyDescent="0.3">
      <c r="A277" s="52"/>
      <c r="B277" s="53"/>
      <c r="C277" s="17" t="s">
        <v>16</v>
      </c>
      <c r="D277" s="9">
        <f t="shared" si="104"/>
        <v>0</v>
      </c>
      <c r="E277" s="9">
        <f t="shared" ref="E277:O277" si="113">E282</f>
        <v>0</v>
      </c>
      <c r="F277" s="9">
        <f t="shared" si="113"/>
        <v>0</v>
      </c>
      <c r="G277" s="9">
        <f t="shared" si="113"/>
        <v>0</v>
      </c>
      <c r="H277" s="9">
        <f t="shared" si="113"/>
        <v>0</v>
      </c>
      <c r="I277" s="9">
        <f t="shared" si="113"/>
        <v>0</v>
      </c>
      <c r="J277" s="9">
        <f t="shared" si="113"/>
        <v>0</v>
      </c>
      <c r="K277" s="9">
        <f t="shared" si="113"/>
        <v>0</v>
      </c>
      <c r="L277" s="9">
        <f t="shared" si="113"/>
        <v>0</v>
      </c>
      <c r="M277" s="9">
        <f t="shared" si="113"/>
        <v>0</v>
      </c>
      <c r="N277" s="9">
        <f t="shared" si="113"/>
        <v>0</v>
      </c>
      <c r="O277" s="9">
        <f t="shared" si="113"/>
        <v>0</v>
      </c>
    </row>
    <row r="278" spans="1:15" ht="15.9" customHeight="1" x14ac:dyDescent="0.3">
      <c r="A278" s="52"/>
      <c r="B278" s="53"/>
      <c r="C278" s="17" t="s">
        <v>17</v>
      </c>
      <c r="D278" s="9">
        <f t="shared" si="104"/>
        <v>1968.1</v>
      </c>
      <c r="E278" s="9">
        <f t="shared" ref="E278:O278" si="114">E283</f>
        <v>1968.1</v>
      </c>
      <c r="F278" s="9">
        <f t="shared" si="114"/>
        <v>0</v>
      </c>
      <c r="G278" s="9">
        <f t="shared" si="114"/>
        <v>0</v>
      </c>
      <c r="H278" s="9">
        <f t="shared" si="114"/>
        <v>0</v>
      </c>
      <c r="I278" s="9">
        <f t="shared" si="114"/>
        <v>0</v>
      </c>
      <c r="J278" s="9">
        <f t="shared" si="114"/>
        <v>0</v>
      </c>
      <c r="K278" s="9">
        <f t="shared" si="114"/>
        <v>0</v>
      </c>
      <c r="L278" s="9">
        <f t="shared" si="114"/>
        <v>0</v>
      </c>
      <c r="M278" s="9">
        <f t="shared" si="114"/>
        <v>0</v>
      </c>
      <c r="N278" s="9">
        <f t="shared" si="114"/>
        <v>0</v>
      </c>
      <c r="O278" s="9">
        <f t="shared" si="114"/>
        <v>0</v>
      </c>
    </row>
    <row r="279" spans="1:15" ht="15.9" customHeight="1" x14ac:dyDescent="0.3">
      <c r="A279" s="53"/>
      <c r="B279" s="53"/>
      <c r="C279" s="17" t="s">
        <v>18</v>
      </c>
      <c r="D279" s="9">
        <f t="shared" si="104"/>
        <v>0</v>
      </c>
      <c r="E279" s="9">
        <f t="shared" ref="E279:O279" si="115">E284</f>
        <v>0</v>
      </c>
      <c r="F279" s="9">
        <f t="shared" si="115"/>
        <v>0</v>
      </c>
      <c r="G279" s="9">
        <f t="shared" si="115"/>
        <v>0</v>
      </c>
      <c r="H279" s="9">
        <f t="shared" si="115"/>
        <v>0</v>
      </c>
      <c r="I279" s="9">
        <f t="shared" si="115"/>
        <v>0</v>
      </c>
      <c r="J279" s="9">
        <f t="shared" si="115"/>
        <v>0</v>
      </c>
      <c r="K279" s="9">
        <f t="shared" si="115"/>
        <v>0</v>
      </c>
      <c r="L279" s="9">
        <f t="shared" si="115"/>
        <v>0</v>
      </c>
      <c r="M279" s="9">
        <f t="shared" si="115"/>
        <v>0</v>
      </c>
      <c r="N279" s="9">
        <f t="shared" si="115"/>
        <v>0</v>
      </c>
      <c r="O279" s="9">
        <f t="shared" si="115"/>
        <v>0</v>
      </c>
    </row>
    <row r="280" spans="1:15" ht="15.9" customHeight="1" x14ac:dyDescent="0.3">
      <c r="A280" s="46" t="s">
        <v>71</v>
      </c>
      <c r="B280" s="74" t="s">
        <v>39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6">SUM(G281:G284)</f>
        <v>0</v>
      </c>
      <c r="H280" s="1">
        <f t="shared" si="116"/>
        <v>0</v>
      </c>
      <c r="I280" s="1">
        <f t="shared" si="116"/>
        <v>0</v>
      </c>
      <c r="J280" s="1">
        <f t="shared" si="116"/>
        <v>0</v>
      </c>
      <c r="K280" s="1">
        <f t="shared" si="116"/>
        <v>0</v>
      </c>
      <c r="L280" s="1">
        <f t="shared" si="116"/>
        <v>0</v>
      </c>
      <c r="M280" s="1">
        <f t="shared" si="116"/>
        <v>0</v>
      </c>
      <c r="N280" s="1">
        <f t="shared" si="116"/>
        <v>0</v>
      </c>
      <c r="O280" s="1">
        <f t="shared" si="116"/>
        <v>0</v>
      </c>
    </row>
    <row r="281" spans="1:15" ht="15.9" customHeight="1" x14ac:dyDescent="0.3">
      <c r="A281" s="72"/>
      <c r="B281" s="72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 ht="15.9" customHeight="1" x14ac:dyDescent="0.3">
      <c r="A282" s="72"/>
      <c r="B282" s="72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5.9" customHeight="1" x14ac:dyDescent="0.3">
      <c r="A283" s="72"/>
      <c r="B283" s="72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5.9" customHeight="1" x14ac:dyDescent="0.3">
      <c r="A284" s="73"/>
      <c r="B284" s="73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6" spans="1:15" ht="18" customHeight="1" x14ac:dyDescent="0.35">
      <c r="A286" s="61" t="s">
        <v>83</v>
      </c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</row>
    <row r="287" spans="1:15" x14ac:dyDescent="0.25"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</row>
  </sheetData>
  <mergeCells count="109">
    <mergeCell ref="B225:B229"/>
    <mergeCell ref="B210:B214"/>
    <mergeCell ref="A245:A249"/>
    <mergeCell ref="A225:A229"/>
    <mergeCell ref="A286:O286"/>
    <mergeCell ref="B275:B279"/>
    <mergeCell ref="A230:A234"/>
    <mergeCell ref="A255:A259"/>
    <mergeCell ref="B255:B259"/>
    <mergeCell ref="A260:A264"/>
    <mergeCell ref="B260:B264"/>
    <mergeCell ref="A265:A269"/>
    <mergeCell ref="B265:B269"/>
    <mergeCell ref="A270:A274"/>
    <mergeCell ref="B270:B274"/>
    <mergeCell ref="B139:B143"/>
    <mergeCell ref="A144:A149"/>
    <mergeCell ref="B144:B149"/>
    <mergeCell ref="A150:A154"/>
    <mergeCell ref="B150:B154"/>
    <mergeCell ref="A170:A174"/>
    <mergeCell ref="B170:B174"/>
    <mergeCell ref="A275:A279"/>
    <mergeCell ref="A280:A284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04:A108"/>
    <mergeCell ref="B104:B108"/>
    <mergeCell ref="A99:A103"/>
    <mergeCell ref="B99:B103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  <mergeCell ref="A92:A98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2023-03-14T03:23:36Z</cp:lastPrinted>
  <dcterms:created xsi:type="dcterms:W3CDTF">2014-05-19T06:59:30Z</dcterms:created>
  <dcterms:modified xsi:type="dcterms:W3CDTF">2023-03-22T07:26:35Z</dcterms:modified>
</cp:coreProperties>
</file>