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hinansist2\Desktop\КУМИ МП ноябрь\в газету\"/>
    </mc:Choice>
  </mc:AlternateContent>
  <bookViews>
    <workbookView xWindow="0" yWindow="0" windowWidth="21570" windowHeight="8055"/>
  </bookViews>
  <sheets>
    <sheet name="Приложение № 2" sheetId="10" r:id="rId1"/>
  </sheets>
  <definedNames>
    <definedName name="_xlnm.Print_Area" localSheetId="0">'Приложение № 2'!$A$1:$N$57</definedName>
  </definedNames>
  <calcPr calcId="162913"/>
</workbook>
</file>

<file path=xl/calcChain.xml><?xml version="1.0" encoding="utf-8"?>
<calcChain xmlns="http://schemas.openxmlformats.org/spreadsheetml/2006/main">
  <c r="N26" i="10" l="1"/>
  <c r="M26" i="10"/>
  <c r="L26" i="10"/>
  <c r="K26" i="10"/>
  <c r="N34" i="10"/>
  <c r="M34" i="10"/>
  <c r="L34" i="10"/>
  <c r="K34" i="10"/>
  <c r="J34" i="10"/>
  <c r="L44" i="10"/>
  <c r="I45" i="10"/>
  <c r="I46" i="10"/>
  <c r="I47" i="10"/>
  <c r="I48" i="10"/>
  <c r="I49" i="10"/>
  <c r="N45" i="10"/>
  <c r="N46" i="10"/>
  <c r="N47" i="10"/>
  <c r="N48" i="10"/>
  <c r="N49" i="10"/>
  <c r="N50" i="10"/>
  <c r="M45" i="10"/>
  <c r="M46" i="10"/>
  <c r="M47" i="10"/>
  <c r="M48" i="10"/>
  <c r="M49" i="10"/>
  <c r="M50" i="10"/>
  <c r="I50" i="10"/>
  <c r="K45" i="10"/>
  <c r="K46" i="10"/>
  <c r="K47" i="10"/>
  <c r="K48" i="10"/>
  <c r="K49" i="10"/>
  <c r="K50" i="10"/>
  <c r="J45" i="10"/>
  <c r="J46" i="10"/>
  <c r="J47" i="10"/>
  <c r="J48" i="10"/>
  <c r="J49" i="10"/>
  <c r="J50" i="10"/>
  <c r="M44" i="10"/>
  <c r="N44" i="10"/>
  <c r="N51" i="10"/>
  <c r="M51" i="10"/>
  <c r="L51" i="10"/>
  <c r="K51" i="10"/>
  <c r="K44" i="10" s="1"/>
  <c r="J51" i="10"/>
  <c r="J44" i="10" s="1"/>
  <c r="I44" i="10" l="1"/>
  <c r="I55" i="10"/>
  <c r="I52" i="10" l="1"/>
  <c r="L27" i="10" l="1"/>
  <c r="I37" i="10" l="1"/>
  <c r="I38" i="10"/>
  <c r="I39" i="10"/>
  <c r="I41" i="10"/>
  <c r="I43" i="10"/>
  <c r="I36" i="10"/>
  <c r="I33" i="10" l="1"/>
  <c r="I29" i="10"/>
  <c r="I28" i="10"/>
  <c r="I35" i="10"/>
  <c r="I27" i="10" s="1"/>
  <c r="N33" i="10"/>
  <c r="M33" i="10"/>
  <c r="L33" i="10"/>
  <c r="K33" i="10"/>
  <c r="J33" i="10"/>
  <c r="N32" i="10"/>
  <c r="M32" i="10"/>
  <c r="L32" i="10"/>
  <c r="K32" i="10"/>
  <c r="J32" i="10"/>
  <c r="I32" i="10"/>
  <c r="N31" i="10"/>
  <c r="M31" i="10"/>
  <c r="L31" i="10"/>
  <c r="K31" i="10"/>
  <c r="J31" i="10"/>
  <c r="I31" i="10"/>
  <c r="N30" i="10"/>
  <c r="M30" i="10"/>
  <c r="L30" i="10"/>
  <c r="K30" i="10"/>
  <c r="J30" i="10"/>
  <c r="I30" i="10"/>
  <c r="N29" i="10"/>
  <c r="M29" i="10"/>
  <c r="L29" i="10"/>
  <c r="K29" i="10"/>
  <c r="J29" i="10"/>
  <c r="N28" i="10"/>
  <c r="M28" i="10"/>
  <c r="K28" i="10"/>
  <c r="J28" i="10"/>
  <c r="N27" i="10"/>
  <c r="M27" i="10"/>
  <c r="K27" i="10"/>
  <c r="J27" i="10"/>
  <c r="I54" i="10"/>
  <c r="I56" i="10"/>
  <c r="I57" i="10"/>
  <c r="I53" i="10"/>
  <c r="I34" i="10" l="1"/>
  <c r="I51" i="10"/>
  <c r="I22" i="10" l="1"/>
  <c r="L17" i="10"/>
  <c r="N17" i="10"/>
  <c r="I24" i="10"/>
  <c r="I25" i="10"/>
  <c r="I21" i="10"/>
  <c r="I20" i="10"/>
  <c r="K17" i="10"/>
  <c r="I18" i="10"/>
  <c r="I26" i="10"/>
  <c r="M17" i="10"/>
  <c r="I23" i="10"/>
  <c r="I19" i="10"/>
  <c r="I17" i="10" l="1"/>
</calcChain>
</file>

<file path=xl/sharedStrings.xml><?xml version="1.0" encoding="utf-8"?>
<sst xmlns="http://schemas.openxmlformats.org/spreadsheetml/2006/main" count="69" uniqueCount="41">
  <si>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</si>
  <si>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</si>
  <si>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</si>
  <si>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</si>
  <si>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</si>
  <si>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</si>
  <si>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</si>
  <si>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</si>
  <si>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</si>
  <si>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</si>
  <si>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</si>
  <si>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</si>
  <si>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</si>
  <si>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</si>
  <si>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</si>
  <si>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</si>
  <si>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</si>
  <si>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</si>
  <si>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</si>
  <si>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</si>
  <si>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</si>
  <si>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</si>
  <si>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</si>
  <si>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</si>
  <si>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</si>
  <si>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</si>
  <si>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</si>
  <si>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</si>
  <si>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2019 г. - 2024 г.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</si>
  <si>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</si>
  <si>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</si>
  <si>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</si>
  <si>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</si>
  <si>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</si>
  <si>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</si>
  <si>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</si>
  <si>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Приложение № 2 к постановлению 
администрации города Благовещенска
 от ___________________№________</t>
  </si>
  <si>
    <t>86,554 тыс. руб.
 за 1 кв. м</t>
  </si>
  <si>
    <t>***</t>
  </si>
  <si>
    <t>2023 год***</t>
  </si>
  <si>
    <t>5 281,45 кв.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</si>
</sst>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6" fontId="4" fillId="0" borderId="4" xfId="2" applyNumberFormat="1" applyFont="1" applyFill="1" applyBorder="1" applyAlignment="1">
      <alignment horizontal="right" vertical="center" wrapText="1"/>
    </xf>
    <xf numFmtId="165" fontId="4" fillId="0" borderId="4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right" vertical="center" wrapText="1"/>
    </xf>
    <xf numFmtId="165" fontId="2" fillId="0" borderId="4" xfId="2" applyNumberFormat="1" applyFont="1" applyFill="1" applyBorder="1" applyAlignment="1">
      <alignment horizontal="right" vertical="center" wrapText="1"/>
    </xf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5" xfId="2" applyNumberFormat="1" applyFont="1" applyFill="1" applyBorder="1" applyAlignment="1">
      <alignment horizontal="right" wrapText="1"/>
    </xf>
    <xf numFmtId="166" fontId="2" fillId="0" borderId="9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wrapText="1"/>
    </xf>
    <xf numFmtId="167" fontId="2" fillId="0" borderId="3" xfId="2" applyNumberFormat="1" applyFont="1" applyFill="1" applyBorder="1" applyAlignment="1">
      <alignment horizontal="right" wrapText="1"/>
    </xf>
    <xf numFmtId="168" fontId="2" fillId="0" borderId="5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3" xfId="2" applyNumberFormat="1" applyFont="1" applyFill="1" applyBorder="1" applyAlignment="1">
      <alignment horizontal="right" wrapText="1"/>
    </xf>
    <xf numFmtId="168" fontId="2" fillId="0" borderId="2" xfId="2" applyNumberFormat="1" applyFont="1" applyFill="1" applyBorder="1" applyAlignment="1">
      <alignment horizontal="right" wrapText="1"/>
    </xf>
    <xf numFmtId="167" fontId="2" fillId="0" borderId="12" xfId="2" applyNumberFormat="1" applyFont="1" applyFill="1" applyBorder="1" applyAlignment="1">
      <alignment horizontal="right" wrapText="1"/>
    </xf>
    <xf numFmtId="167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wrapText="1"/>
    </xf>
    <xf numFmtId="165" fontId="2" fillId="0" borderId="11" xfId="2" applyNumberFormat="1" applyFont="1" applyFill="1" applyBorder="1" applyAlignment="1">
      <alignment horizontal="right" wrapText="1"/>
    </xf>
    <xf numFmtId="165" fontId="2" fillId="0" borderId="12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7"/>
  <sheetViews>
    <sheetView tabSelected="1" zoomScale="60" zoomScaleNormal="60" zoomScaleSheetLayoutView="50" workbookViewId="0">
      <selection activeCell="H17" sqref="H17:L22"/>
    </sheetView>
  </sheetViews>
  <sheetFormatPr defaultRowHeight="12.75" x14ac:dyDescent="0.2"/>
  <cols>
    <col min="2" max="2" width="32" customWidth="1"/>
    <col min="3" max="3" width="29.14062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14" x14ac:dyDescent="0.2">
      <c r="K2" s="59" t="s">
        <v>36</v>
      </c>
      <c r="L2" s="59"/>
      <c r="M2" s="59"/>
      <c r="N2" s="59"/>
    </row>
    <row r="3" spans="2:14" x14ac:dyDescent="0.2">
      <c r="K3" s="59"/>
      <c r="L3" s="59"/>
      <c r="M3" s="59"/>
      <c r="N3" s="59"/>
    </row>
    <row r="4" spans="2:14" ht="38.25" customHeight="1" x14ac:dyDescent="0.3">
      <c r="B4" s="2"/>
      <c r="K4" s="59"/>
      <c r="L4" s="59"/>
      <c r="M4" s="59"/>
      <c r="N4" s="59"/>
    </row>
    <row r="5" spans="2:14" ht="35.25" customHeight="1" x14ac:dyDescent="0.3">
      <c r="B5" s="2"/>
      <c r="K5" s="59" t="s">
        <v>33</v>
      </c>
      <c r="L5" s="59"/>
      <c r="M5" s="59"/>
      <c r="N5" s="59"/>
    </row>
    <row r="6" spans="2:14" ht="23.25" customHeight="1" x14ac:dyDescent="0.3">
      <c r="B6" s="2"/>
      <c r="C6" s="60" t="s">
        <v>12</v>
      </c>
      <c r="D6" s="60"/>
      <c r="E6" s="60"/>
      <c r="F6" s="60"/>
      <c r="G6" s="60"/>
      <c r="H6" s="60"/>
      <c r="I6" s="60"/>
      <c r="J6" s="60"/>
    </row>
    <row r="7" spans="2:14" ht="15.75" customHeight="1" x14ac:dyDescent="0.3">
      <c r="B7" s="2"/>
      <c r="C7" s="60"/>
      <c r="D7" s="60"/>
      <c r="E7" s="60"/>
      <c r="F7" s="60"/>
      <c r="G7" s="60"/>
      <c r="H7" s="60"/>
      <c r="I7" s="60"/>
      <c r="J7" s="60"/>
    </row>
    <row r="8" spans="2:14" ht="12.75" customHeight="1" x14ac:dyDescent="0.3">
      <c r="B8" s="2"/>
      <c r="C8" s="60"/>
      <c r="D8" s="60"/>
      <c r="E8" s="60"/>
      <c r="F8" s="60"/>
      <c r="G8" s="60"/>
      <c r="H8" s="60"/>
      <c r="I8" s="60"/>
      <c r="J8" s="60"/>
    </row>
    <row r="9" spans="2:14" ht="8.25" customHeight="1" x14ac:dyDescent="0.3">
      <c r="B9" s="2"/>
      <c r="C9" s="60"/>
      <c r="D9" s="60"/>
      <c r="E9" s="60"/>
      <c r="F9" s="60"/>
      <c r="G9" s="60"/>
      <c r="H9" s="60"/>
      <c r="I9" s="60"/>
      <c r="J9" s="60"/>
    </row>
    <row r="10" spans="2:14" ht="10.5" customHeight="1" x14ac:dyDescent="0.3">
      <c r="B10" s="2"/>
      <c r="C10" s="60"/>
      <c r="D10" s="60"/>
      <c r="E10" s="60"/>
      <c r="F10" s="60"/>
      <c r="G10" s="60"/>
      <c r="H10" s="60"/>
      <c r="I10" s="60"/>
      <c r="J10" s="60"/>
    </row>
    <row r="11" spans="2:14" ht="18.75" x14ac:dyDescent="0.3">
      <c r="B11" s="2"/>
      <c r="C11" s="60"/>
      <c r="D11" s="60"/>
      <c r="E11" s="60"/>
      <c r="F11" s="60"/>
      <c r="G11" s="60"/>
      <c r="H11" s="60"/>
      <c r="I11" s="60"/>
      <c r="J11" s="60"/>
    </row>
    <row r="12" spans="2:14" ht="19.5" thickBot="1" x14ac:dyDescent="0.35">
      <c r="B12" s="3"/>
      <c r="C12" s="4"/>
      <c r="D12" s="4"/>
      <c r="E12" s="4"/>
      <c r="F12" s="4"/>
      <c r="G12" s="4"/>
      <c r="H12" s="4"/>
      <c r="I12" s="4"/>
      <c r="J12" s="4"/>
    </row>
    <row r="13" spans="2:14" ht="43.5" customHeight="1" thickBot="1" x14ac:dyDescent="0.25">
      <c r="B13" s="61" t="s">
        <v>34</v>
      </c>
      <c r="C13" s="61" t="s">
        <v>19</v>
      </c>
      <c r="D13" s="61" t="s">
        <v>20</v>
      </c>
      <c r="E13" s="61" t="s">
        <v>21</v>
      </c>
      <c r="F13" s="64" t="s">
        <v>22</v>
      </c>
      <c r="G13" s="64" t="s">
        <v>27</v>
      </c>
      <c r="H13" s="67" t="s">
        <v>14</v>
      </c>
      <c r="I13" s="68"/>
      <c r="J13" s="68"/>
      <c r="K13" s="68"/>
      <c r="L13" s="68"/>
      <c r="M13" s="68"/>
      <c r="N13" s="69"/>
    </row>
    <row r="14" spans="2:14" ht="66.75" customHeight="1" thickBot="1" x14ac:dyDescent="0.25">
      <c r="B14" s="62"/>
      <c r="C14" s="62"/>
      <c r="D14" s="62"/>
      <c r="E14" s="62"/>
      <c r="F14" s="65"/>
      <c r="G14" s="65"/>
      <c r="H14" s="70" t="s">
        <v>4</v>
      </c>
      <c r="I14" s="67" t="s">
        <v>5</v>
      </c>
      <c r="J14" s="69"/>
      <c r="K14" s="70" t="s">
        <v>6</v>
      </c>
      <c r="L14" s="70" t="s">
        <v>7</v>
      </c>
      <c r="M14" s="70" t="s">
        <v>8</v>
      </c>
      <c r="N14" s="70" t="s">
        <v>9</v>
      </c>
    </row>
    <row r="15" spans="2:14" ht="82.5" customHeight="1" thickBot="1" x14ac:dyDescent="0.25">
      <c r="B15" s="63"/>
      <c r="C15" s="63"/>
      <c r="D15" s="63"/>
      <c r="E15" s="63"/>
      <c r="F15" s="66"/>
      <c r="G15" s="66"/>
      <c r="H15" s="71"/>
      <c r="I15" s="11" t="s">
        <v>10</v>
      </c>
      <c r="J15" s="11" t="s">
        <v>11</v>
      </c>
      <c r="K15" s="71"/>
      <c r="L15" s="71"/>
      <c r="M15" s="71"/>
      <c r="N15" s="71"/>
    </row>
    <row r="16" spans="2:14" ht="19.5" thickBot="1" x14ac:dyDescent="0.25">
      <c r="B16" s="29">
        <v>1</v>
      </c>
      <c r="C16" s="12">
        <v>2</v>
      </c>
      <c r="D16" s="12">
        <v>3</v>
      </c>
      <c r="E16" s="12">
        <v>4</v>
      </c>
      <c r="F16" s="12">
        <v>5</v>
      </c>
      <c r="G16" s="12">
        <v>6</v>
      </c>
      <c r="H16" s="12">
        <v>7</v>
      </c>
      <c r="I16" s="12">
        <v>8</v>
      </c>
      <c r="J16" s="12">
        <v>9</v>
      </c>
      <c r="K16" s="12">
        <v>10</v>
      </c>
      <c r="L16" s="12">
        <v>11</v>
      </c>
      <c r="M16" s="12">
        <v>12</v>
      </c>
      <c r="N16" s="12">
        <v>13</v>
      </c>
    </row>
    <row r="17" spans="2:14" ht="156" customHeight="1" thickBot="1" x14ac:dyDescent="0.25">
      <c r="B17" s="41" t="s">
        <v>30</v>
      </c>
      <c r="C17" s="43"/>
      <c r="D17" s="43"/>
      <c r="E17" s="43"/>
      <c r="F17" s="43"/>
      <c r="G17" s="43"/>
      <c r="H17" s="24" t="s">
        <v>26</v>
      </c>
      <c r="I17" s="13">
        <f>K17+L17+M17+N17</f>
        <v>1499032.4000000001</v>
      </c>
      <c r="J17" s="14">
        <v>0</v>
      </c>
      <c r="K17" s="13">
        <f>K18+K19+K20+K21+K22+K23+K24+K25</f>
        <v>274534.7</v>
      </c>
      <c r="L17" s="13">
        <f>L18+L19+L20+L21+L22+L23+L24+L25</f>
        <v>1211041.6000000001</v>
      </c>
      <c r="M17" s="13">
        <f>M18+M19+M20+M21+M22+M23+M24+M25</f>
        <v>13456.099999999999</v>
      </c>
      <c r="N17" s="14">
        <f>N18+N19+N20+N21+N22+N23+N24+N25</f>
        <v>0</v>
      </c>
    </row>
    <row r="18" spans="2:14" ht="30" customHeight="1" thickBot="1" x14ac:dyDescent="0.25">
      <c r="B18" s="46"/>
      <c r="C18" s="44"/>
      <c r="D18" s="44"/>
      <c r="E18" s="44"/>
      <c r="F18" s="44"/>
      <c r="G18" s="44"/>
      <c r="H18" s="15" t="s">
        <v>0</v>
      </c>
      <c r="I18" s="16">
        <f>K18+L18+M18+N18</f>
        <v>95590.399999999994</v>
      </c>
      <c r="J18" s="17">
        <v>0</v>
      </c>
      <c r="K18" s="26">
        <v>95590.399999999994</v>
      </c>
      <c r="L18" s="26">
        <v>0</v>
      </c>
      <c r="M18" s="26">
        <v>0</v>
      </c>
      <c r="N18" s="17">
        <v>0</v>
      </c>
    </row>
    <row r="19" spans="2:14" ht="30" customHeight="1" thickBot="1" x14ac:dyDescent="0.25">
      <c r="B19" s="46"/>
      <c r="C19" s="44"/>
      <c r="D19" s="44"/>
      <c r="E19" s="44"/>
      <c r="F19" s="44"/>
      <c r="G19" s="44"/>
      <c r="H19" s="15" t="s">
        <v>1</v>
      </c>
      <c r="I19" s="16">
        <f t="shared" ref="I19:I24" si="0">K19+L19+M19+N19</f>
        <v>43311.1</v>
      </c>
      <c r="J19" s="17">
        <v>0</v>
      </c>
      <c r="K19" s="26">
        <v>36530.6</v>
      </c>
      <c r="L19" s="26">
        <v>3316.5</v>
      </c>
      <c r="M19" s="26">
        <v>3464</v>
      </c>
      <c r="N19" s="17">
        <v>0</v>
      </c>
    </row>
    <row r="20" spans="2:14" ht="30" customHeight="1" thickBot="1" x14ac:dyDescent="0.25">
      <c r="B20" s="46"/>
      <c r="C20" s="44"/>
      <c r="D20" s="44"/>
      <c r="E20" s="44"/>
      <c r="F20" s="44"/>
      <c r="G20" s="44"/>
      <c r="H20" s="15" t="s">
        <v>2</v>
      </c>
      <c r="I20" s="16">
        <f t="shared" si="0"/>
        <v>166086.40000000002</v>
      </c>
      <c r="J20" s="17">
        <v>0</v>
      </c>
      <c r="K20" s="26">
        <v>142413.70000000001</v>
      </c>
      <c r="L20" s="26">
        <v>21536.7</v>
      </c>
      <c r="M20" s="26">
        <v>2136</v>
      </c>
      <c r="N20" s="17">
        <v>0</v>
      </c>
    </row>
    <row r="21" spans="2:14" ht="30" customHeight="1" thickBot="1" x14ac:dyDescent="0.25">
      <c r="B21" s="46"/>
      <c r="C21" s="44"/>
      <c r="D21" s="44"/>
      <c r="E21" s="44"/>
      <c r="F21" s="44"/>
      <c r="G21" s="44"/>
      <c r="H21" s="15" t="s">
        <v>3</v>
      </c>
      <c r="I21" s="16">
        <f t="shared" si="0"/>
        <v>335528.2</v>
      </c>
      <c r="J21" s="17">
        <v>0</v>
      </c>
      <c r="K21" s="26">
        <v>0</v>
      </c>
      <c r="L21" s="26">
        <v>331939.3</v>
      </c>
      <c r="M21" s="26">
        <v>3588.9</v>
      </c>
      <c r="N21" s="17">
        <v>0</v>
      </c>
    </row>
    <row r="22" spans="2:14" ht="30" customHeight="1" thickBot="1" x14ac:dyDescent="0.25">
      <c r="B22" s="46"/>
      <c r="C22" s="44"/>
      <c r="D22" s="44"/>
      <c r="E22" s="44"/>
      <c r="F22" s="44"/>
      <c r="G22" s="44"/>
      <c r="H22" s="15" t="s">
        <v>15</v>
      </c>
      <c r="I22" s="16">
        <f>K22+L22+M22+N22</f>
        <v>250888</v>
      </c>
      <c r="J22" s="17">
        <v>0</v>
      </c>
      <c r="K22" s="26">
        <v>0</v>
      </c>
      <c r="L22" s="26">
        <v>249869.9</v>
      </c>
      <c r="M22" s="26">
        <v>1018.1</v>
      </c>
      <c r="N22" s="17">
        <v>0</v>
      </c>
    </row>
    <row r="23" spans="2:14" ht="30" customHeight="1" thickBot="1" x14ac:dyDescent="0.25">
      <c r="B23" s="46"/>
      <c r="C23" s="44"/>
      <c r="D23" s="44"/>
      <c r="E23" s="44"/>
      <c r="F23" s="44"/>
      <c r="G23" s="44"/>
      <c r="H23" s="15" t="s">
        <v>16</v>
      </c>
      <c r="I23" s="16">
        <f t="shared" si="0"/>
        <v>446935.2</v>
      </c>
      <c r="J23" s="17">
        <v>0</v>
      </c>
      <c r="K23" s="26">
        <v>0</v>
      </c>
      <c r="L23" s="26">
        <v>445855.7</v>
      </c>
      <c r="M23" s="26">
        <v>1079.5</v>
      </c>
      <c r="N23" s="17">
        <v>0</v>
      </c>
    </row>
    <row r="24" spans="2:14" ht="30" customHeight="1" thickBot="1" x14ac:dyDescent="0.25">
      <c r="B24" s="46"/>
      <c r="C24" s="44"/>
      <c r="D24" s="44"/>
      <c r="E24" s="44"/>
      <c r="F24" s="44"/>
      <c r="G24" s="44"/>
      <c r="H24" s="15" t="s">
        <v>17</v>
      </c>
      <c r="I24" s="16">
        <f t="shared" si="0"/>
        <v>88201.3</v>
      </c>
      <c r="J24" s="17">
        <v>0</v>
      </c>
      <c r="K24" s="26">
        <v>0</v>
      </c>
      <c r="L24" s="26">
        <v>87116.5</v>
      </c>
      <c r="M24" s="26">
        <v>1084.8</v>
      </c>
      <c r="N24" s="17">
        <v>0</v>
      </c>
    </row>
    <row r="25" spans="2:14" ht="30" customHeight="1" thickBot="1" x14ac:dyDescent="0.25">
      <c r="B25" s="42"/>
      <c r="C25" s="45"/>
      <c r="D25" s="45"/>
      <c r="E25" s="45"/>
      <c r="F25" s="45"/>
      <c r="G25" s="45"/>
      <c r="H25" s="15" t="s">
        <v>18</v>
      </c>
      <c r="I25" s="16">
        <f>K25+L25+M25+N25</f>
        <v>72491.8</v>
      </c>
      <c r="J25" s="17">
        <v>0</v>
      </c>
      <c r="K25" s="26">
        <v>0</v>
      </c>
      <c r="L25" s="26">
        <v>71407</v>
      </c>
      <c r="M25" s="26">
        <v>1084.8</v>
      </c>
      <c r="N25" s="17">
        <v>0</v>
      </c>
    </row>
    <row r="26" spans="2:14" ht="129" customHeight="1" thickBot="1" x14ac:dyDescent="0.25">
      <c r="B26" s="41" t="s">
        <v>35</v>
      </c>
      <c r="C26" s="43"/>
      <c r="D26" s="43"/>
      <c r="E26" s="43"/>
      <c r="F26" s="43"/>
      <c r="G26" s="43"/>
      <c r="H26" s="28" t="s">
        <v>31</v>
      </c>
      <c r="I26" s="13">
        <f>K26+L26+M26+N26</f>
        <v>584902.30000000005</v>
      </c>
      <c r="J26" s="14">
        <v>0</v>
      </c>
      <c r="K26" s="14">
        <f>K27+K28+K29+K30+K31+K32+K33</f>
        <v>0</v>
      </c>
      <c r="L26" s="13">
        <f>L27+L28+L29+L30+L31+L32+L33</f>
        <v>575713.4</v>
      </c>
      <c r="M26" s="13">
        <f>M27+M28+M29+M30+M31+M32+M33</f>
        <v>9188.9</v>
      </c>
      <c r="N26" s="14">
        <f>N27+N28+N29+N30+N31+N32+N33</f>
        <v>0</v>
      </c>
    </row>
    <row r="27" spans="2:14" ht="30" customHeight="1" thickBot="1" x14ac:dyDescent="0.35">
      <c r="B27" s="46"/>
      <c r="C27" s="44"/>
      <c r="D27" s="44"/>
      <c r="E27" s="44"/>
      <c r="F27" s="44"/>
      <c r="G27" s="44"/>
      <c r="H27" s="15" t="s">
        <v>1</v>
      </c>
      <c r="I27" s="22">
        <f>I35</f>
        <v>6780.5</v>
      </c>
      <c r="J27" s="17">
        <f t="shared" ref="J27:N27" si="1">J35</f>
        <v>0</v>
      </c>
      <c r="K27" s="17">
        <f t="shared" si="1"/>
        <v>0</v>
      </c>
      <c r="L27" s="16">
        <f>L35</f>
        <v>3316.5</v>
      </c>
      <c r="M27" s="16">
        <f t="shared" si="1"/>
        <v>3464</v>
      </c>
      <c r="N27" s="17">
        <f t="shared" si="1"/>
        <v>0</v>
      </c>
    </row>
    <row r="28" spans="2:14" ht="30" customHeight="1" thickBot="1" x14ac:dyDescent="0.35">
      <c r="B28" s="46"/>
      <c r="C28" s="44"/>
      <c r="D28" s="44"/>
      <c r="E28" s="44"/>
      <c r="F28" s="44"/>
      <c r="G28" s="44"/>
      <c r="H28" s="15" t="s">
        <v>2</v>
      </c>
      <c r="I28" s="22">
        <f t="shared" ref="I28:N28" si="2">I36</f>
        <v>17288.599999999999</v>
      </c>
      <c r="J28" s="17">
        <f t="shared" si="2"/>
        <v>0</v>
      </c>
      <c r="K28" s="17">
        <f t="shared" si="2"/>
        <v>0</v>
      </c>
      <c r="L28" s="16">
        <v>15152.6</v>
      </c>
      <c r="M28" s="16">
        <f t="shared" si="2"/>
        <v>2136</v>
      </c>
      <c r="N28" s="17">
        <f t="shared" si="2"/>
        <v>0</v>
      </c>
    </row>
    <row r="29" spans="2:14" ht="30" customHeight="1" thickBot="1" x14ac:dyDescent="0.25">
      <c r="B29" s="46"/>
      <c r="C29" s="44"/>
      <c r="D29" s="44"/>
      <c r="E29" s="44"/>
      <c r="F29" s="44"/>
      <c r="G29" s="44"/>
      <c r="H29" s="15" t="s">
        <v>3</v>
      </c>
      <c r="I29" s="16">
        <f t="shared" ref="I29:J29" si="3">I37</f>
        <v>264932.3</v>
      </c>
      <c r="J29" s="17">
        <f t="shared" si="3"/>
        <v>0</v>
      </c>
      <c r="K29" s="17">
        <f>K37</f>
        <v>0</v>
      </c>
      <c r="L29" s="16">
        <f t="shared" ref="L29:N29" si="4">L37</f>
        <v>261343.4</v>
      </c>
      <c r="M29" s="16">
        <f t="shared" si="4"/>
        <v>3588.9</v>
      </c>
      <c r="N29" s="17">
        <f t="shared" si="4"/>
        <v>0</v>
      </c>
    </row>
    <row r="30" spans="2:14" ht="30" customHeight="1" thickBot="1" x14ac:dyDescent="0.25">
      <c r="B30" s="46"/>
      <c r="C30" s="44"/>
      <c r="D30" s="44"/>
      <c r="E30" s="44"/>
      <c r="F30" s="44"/>
      <c r="G30" s="44"/>
      <c r="H30" s="15" t="s">
        <v>15</v>
      </c>
      <c r="I30" s="17">
        <f t="shared" ref="I30:N30" si="5">I38</f>
        <v>0</v>
      </c>
      <c r="J30" s="17">
        <f t="shared" si="5"/>
        <v>0</v>
      </c>
      <c r="K30" s="17">
        <f t="shared" si="5"/>
        <v>0</v>
      </c>
      <c r="L30" s="17">
        <f t="shared" si="5"/>
        <v>0</v>
      </c>
      <c r="M30" s="17">
        <f t="shared" si="5"/>
        <v>0</v>
      </c>
      <c r="N30" s="17">
        <f t="shared" si="5"/>
        <v>0</v>
      </c>
    </row>
    <row r="31" spans="2:14" ht="30" customHeight="1" thickBot="1" x14ac:dyDescent="0.25">
      <c r="B31" s="46"/>
      <c r="C31" s="44"/>
      <c r="D31" s="44"/>
      <c r="E31" s="44"/>
      <c r="F31" s="44"/>
      <c r="G31" s="44"/>
      <c r="H31" s="15" t="s">
        <v>16</v>
      </c>
      <c r="I31" s="26">
        <f>I39</f>
        <v>295900.90000000002</v>
      </c>
      <c r="J31" s="26">
        <f>J39</f>
        <v>0</v>
      </c>
      <c r="K31" s="26">
        <f>K39</f>
        <v>0</v>
      </c>
      <c r="L31" s="26">
        <f t="shared" ref="L31" si="6">L40</f>
        <v>295900.90000000002</v>
      </c>
      <c r="M31" s="17">
        <f>M39</f>
        <v>0</v>
      </c>
      <c r="N31" s="17">
        <f>N39</f>
        <v>0</v>
      </c>
    </row>
    <row r="32" spans="2:14" ht="30" customHeight="1" thickBot="1" x14ac:dyDescent="0.25">
      <c r="B32" s="46"/>
      <c r="C32" s="44"/>
      <c r="D32" s="44"/>
      <c r="E32" s="44"/>
      <c r="F32" s="44"/>
      <c r="G32" s="44"/>
      <c r="H32" s="15" t="s">
        <v>17</v>
      </c>
      <c r="I32" s="38">
        <f t="shared" ref="I32:N32" si="7">I41</f>
        <v>0</v>
      </c>
      <c r="J32" s="17">
        <f t="shared" si="7"/>
        <v>0</v>
      </c>
      <c r="K32" s="17">
        <f t="shared" si="7"/>
        <v>0</v>
      </c>
      <c r="L32" s="38">
        <f t="shared" si="7"/>
        <v>0</v>
      </c>
      <c r="M32" s="17">
        <f t="shared" si="7"/>
        <v>0</v>
      </c>
      <c r="N32" s="17">
        <f t="shared" si="7"/>
        <v>0</v>
      </c>
    </row>
    <row r="33" spans="2:14" ht="30" customHeight="1" thickBot="1" x14ac:dyDescent="0.25">
      <c r="B33" s="42"/>
      <c r="C33" s="45"/>
      <c r="D33" s="45"/>
      <c r="E33" s="45"/>
      <c r="F33" s="45"/>
      <c r="G33" s="45"/>
      <c r="H33" s="15" t="s">
        <v>18</v>
      </c>
      <c r="I33" s="17">
        <f t="shared" ref="I33:N33" si="8">I43</f>
        <v>0</v>
      </c>
      <c r="J33" s="17">
        <f t="shared" si="8"/>
        <v>0</v>
      </c>
      <c r="K33" s="17">
        <f t="shared" si="8"/>
        <v>0</v>
      </c>
      <c r="L33" s="17">
        <f t="shared" si="8"/>
        <v>0</v>
      </c>
      <c r="M33" s="17">
        <f t="shared" si="8"/>
        <v>0</v>
      </c>
      <c r="N33" s="17">
        <f t="shared" si="8"/>
        <v>0</v>
      </c>
    </row>
    <row r="34" spans="2:14" ht="105" customHeight="1" thickBot="1" x14ac:dyDescent="0.25">
      <c r="B34" s="41" t="s">
        <v>24</v>
      </c>
      <c r="C34" s="41" t="s">
        <v>13</v>
      </c>
      <c r="D34" s="41"/>
      <c r="E34" s="41"/>
      <c r="F34" s="41"/>
      <c r="G34" s="41" t="s">
        <v>28</v>
      </c>
      <c r="H34" s="18" t="s">
        <v>29</v>
      </c>
      <c r="I34" s="19">
        <f>K34+L34+M34+N34</f>
        <v>584902.30000000005</v>
      </c>
      <c r="J34" s="20">
        <f>J35+J36+J43</f>
        <v>0</v>
      </c>
      <c r="K34" s="20">
        <f>K35+K36+K43</f>
        <v>0</v>
      </c>
      <c r="L34" s="19">
        <f>L35+L36+L37+L38+L40+L41+L43</f>
        <v>575713.4</v>
      </c>
      <c r="M34" s="19">
        <f>M35+M36+M37+M38+M39+M41+M43</f>
        <v>9188.9</v>
      </c>
      <c r="N34" s="20">
        <f>N35+N36+N43</f>
        <v>0</v>
      </c>
    </row>
    <row r="35" spans="2:14" ht="30" customHeight="1" thickBot="1" x14ac:dyDescent="0.25">
      <c r="B35" s="46"/>
      <c r="C35" s="46"/>
      <c r="D35" s="46"/>
      <c r="E35" s="46"/>
      <c r="F35" s="46"/>
      <c r="G35" s="46"/>
      <c r="H35" s="15" t="s">
        <v>1</v>
      </c>
      <c r="I35" s="16">
        <f t="shared" ref="I35" si="9">K35+L35+M35+N35</f>
        <v>6780.5</v>
      </c>
      <c r="J35" s="17">
        <v>0</v>
      </c>
      <c r="K35" s="17">
        <v>0</v>
      </c>
      <c r="L35" s="16">
        <v>3316.5</v>
      </c>
      <c r="M35" s="16">
        <v>3464</v>
      </c>
      <c r="N35" s="17">
        <v>0</v>
      </c>
    </row>
    <row r="36" spans="2:14" ht="30" customHeight="1" thickBot="1" x14ac:dyDescent="0.25">
      <c r="B36" s="46"/>
      <c r="C36" s="46"/>
      <c r="D36" s="46"/>
      <c r="E36" s="46"/>
      <c r="F36" s="46"/>
      <c r="G36" s="46"/>
      <c r="H36" s="15" t="s">
        <v>2</v>
      </c>
      <c r="I36" s="16">
        <f>K36+L36+M36+N36</f>
        <v>17288.599999999999</v>
      </c>
      <c r="J36" s="17">
        <v>0</v>
      </c>
      <c r="K36" s="17">
        <v>0</v>
      </c>
      <c r="L36" s="16">
        <v>15152.6</v>
      </c>
      <c r="M36" s="16">
        <v>2136</v>
      </c>
      <c r="N36" s="17">
        <v>0</v>
      </c>
    </row>
    <row r="37" spans="2:14" ht="30" customHeight="1" thickBot="1" x14ac:dyDescent="0.25">
      <c r="B37" s="46"/>
      <c r="C37" s="46"/>
      <c r="D37" s="46"/>
      <c r="E37" s="46"/>
      <c r="F37" s="46"/>
      <c r="G37" s="46"/>
      <c r="H37" s="30" t="s">
        <v>3</v>
      </c>
      <c r="I37" s="26">
        <f t="shared" ref="I37:I43" si="10">K37+L37+M37+N37</f>
        <v>264932.3</v>
      </c>
      <c r="J37" s="25">
        <v>0</v>
      </c>
      <c r="K37" s="25">
        <v>0</v>
      </c>
      <c r="L37" s="25">
        <v>261343.4</v>
      </c>
      <c r="M37" s="25">
        <v>3588.9</v>
      </c>
      <c r="N37" s="21">
        <v>0</v>
      </c>
    </row>
    <row r="38" spans="2:14" ht="30" customHeight="1" thickBot="1" x14ac:dyDescent="0.25">
      <c r="B38" s="46"/>
      <c r="C38" s="46"/>
      <c r="D38" s="46"/>
      <c r="E38" s="46"/>
      <c r="F38" s="46"/>
      <c r="G38" s="46"/>
      <c r="H38" s="35" t="s">
        <v>15</v>
      </c>
      <c r="I38" s="17">
        <f t="shared" si="10"/>
        <v>0</v>
      </c>
      <c r="J38" s="21">
        <v>0</v>
      </c>
      <c r="K38" s="21">
        <v>0</v>
      </c>
      <c r="L38" s="40">
        <v>0</v>
      </c>
      <c r="M38" s="21">
        <v>0</v>
      </c>
      <c r="N38" s="21">
        <v>0</v>
      </c>
    </row>
    <row r="39" spans="2:14" ht="21" customHeight="1" x14ac:dyDescent="0.3">
      <c r="B39" s="46"/>
      <c r="C39" s="46"/>
      <c r="D39" s="46"/>
      <c r="E39" s="46"/>
      <c r="F39" s="46"/>
      <c r="G39" s="47"/>
      <c r="H39" s="41" t="s">
        <v>39</v>
      </c>
      <c r="I39" s="53">
        <f>K39+L40+M39+N39</f>
        <v>295900.90000000002</v>
      </c>
      <c r="J39" s="48">
        <v>0</v>
      </c>
      <c r="K39" s="55">
        <v>0</v>
      </c>
      <c r="L39" s="36" t="s">
        <v>38</v>
      </c>
      <c r="M39" s="57">
        <v>0</v>
      </c>
      <c r="N39" s="48">
        <v>0</v>
      </c>
    </row>
    <row r="40" spans="2:14" ht="30" customHeight="1" thickBot="1" x14ac:dyDescent="0.35">
      <c r="B40" s="46"/>
      <c r="C40" s="46"/>
      <c r="D40" s="46"/>
      <c r="E40" s="46"/>
      <c r="F40" s="46"/>
      <c r="G40" s="47"/>
      <c r="H40" s="42"/>
      <c r="I40" s="54"/>
      <c r="J40" s="49"/>
      <c r="K40" s="56"/>
      <c r="L40" s="37">
        <v>295900.90000000002</v>
      </c>
      <c r="M40" s="58"/>
      <c r="N40" s="49"/>
    </row>
    <row r="41" spans="2:14" ht="18.75" customHeight="1" x14ac:dyDescent="0.2">
      <c r="B41" s="46"/>
      <c r="C41" s="46"/>
      <c r="D41" s="46"/>
      <c r="E41" s="46"/>
      <c r="F41" s="46"/>
      <c r="G41" s="46"/>
      <c r="H41" s="46" t="s">
        <v>17</v>
      </c>
      <c r="I41" s="50">
        <f>K41+L41+M41+N41</f>
        <v>0</v>
      </c>
      <c r="J41" s="48">
        <v>0</v>
      </c>
      <c r="K41" s="48">
        <v>0</v>
      </c>
      <c r="L41" s="52">
        <v>0</v>
      </c>
      <c r="M41" s="48">
        <v>0</v>
      </c>
      <c r="N41" s="48">
        <v>0</v>
      </c>
    </row>
    <row r="42" spans="2:14" ht="30" customHeight="1" thickBot="1" x14ac:dyDescent="0.25">
      <c r="B42" s="46"/>
      <c r="C42" s="46"/>
      <c r="D42" s="46"/>
      <c r="E42" s="46"/>
      <c r="F42" s="46"/>
      <c r="G42" s="46"/>
      <c r="H42" s="42"/>
      <c r="I42" s="51"/>
      <c r="J42" s="49"/>
      <c r="K42" s="49"/>
      <c r="L42" s="51"/>
      <c r="M42" s="49"/>
      <c r="N42" s="49"/>
    </row>
    <row r="43" spans="2:14" ht="50.25" customHeight="1" thickBot="1" x14ac:dyDescent="0.25">
      <c r="B43" s="42"/>
      <c r="C43" s="42"/>
      <c r="D43" s="42"/>
      <c r="E43" s="42"/>
      <c r="F43" s="42"/>
      <c r="G43" s="42"/>
      <c r="H43" s="30" t="s">
        <v>18</v>
      </c>
      <c r="I43" s="17">
        <f t="shared" si="10"/>
        <v>0</v>
      </c>
      <c r="J43" s="21">
        <v>0</v>
      </c>
      <c r="K43" s="21">
        <v>0</v>
      </c>
      <c r="L43" s="27">
        <v>0</v>
      </c>
      <c r="M43" s="21">
        <v>0</v>
      </c>
      <c r="N43" s="21">
        <v>0</v>
      </c>
    </row>
    <row r="44" spans="2:14" s="1" customFormat="1" ht="125.25" customHeight="1" thickBot="1" x14ac:dyDescent="0.25">
      <c r="B44" s="41" t="s">
        <v>32</v>
      </c>
      <c r="C44" s="43"/>
      <c r="D44" s="43"/>
      <c r="E44" s="43"/>
      <c r="F44" s="43"/>
      <c r="G44" s="43"/>
      <c r="H44" s="31" t="s">
        <v>31</v>
      </c>
      <c r="I44" s="13">
        <f>L44</f>
        <v>545675.19999999995</v>
      </c>
      <c r="J44" s="14">
        <f t="shared" ref="J44:N44" si="11">J51</f>
        <v>0</v>
      </c>
      <c r="K44" s="14">
        <f t="shared" si="11"/>
        <v>0</v>
      </c>
      <c r="L44" s="13">
        <f>L45+L46+L47+L48+L49+L50</f>
        <v>545675.19999999995</v>
      </c>
      <c r="M44" s="14">
        <f t="shared" si="11"/>
        <v>0</v>
      </c>
      <c r="N44" s="14">
        <f t="shared" si="11"/>
        <v>0</v>
      </c>
    </row>
    <row r="45" spans="2:14" s="1" customFormat="1" ht="33.75" customHeight="1" thickBot="1" x14ac:dyDescent="0.25">
      <c r="B45" s="46"/>
      <c r="C45" s="44"/>
      <c r="D45" s="44"/>
      <c r="E45" s="44"/>
      <c r="F45" s="44"/>
      <c r="G45" s="44"/>
      <c r="H45" s="15" t="s">
        <v>2</v>
      </c>
      <c r="I45" s="19">
        <f t="shared" ref="I45:I50" si="12">L45</f>
        <v>3792.9</v>
      </c>
      <c r="J45" s="20">
        <f t="shared" ref="J45:N50" si="13">J54</f>
        <v>0</v>
      </c>
      <c r="K45" s="20">
        <f t="shared" si="13"/>
        <v>0</v>
      </c>
      <c r="L45" s="19">
        <v>3792.9</v>
      </c>
      <c r="M45" s="20">
        <f t="shared" si="13"/>
        <v>0</v>
      </c>
      <c r="N45" s="20">
        <f t="shared" si="13"/>
        <v>0</v>
      </c>
    </row>
    <row r="46" spans="2:14" s="1" customFormat="1" ht="33" customHeight="1" thickBot="1" x14ac:dyDescent="0.25">
      <c r="B46" s="46"/>
      <c r="C46" s="44"/>
      <c r="D46" s="44"/>
      <c r="E46" s="44"/>
      <c r="F46" s="44"/>
      <c r="G46" s="44"/>
      <c r="H46" s="15" t="s">
        <v>3</v>
      </c>
      <c r="I46" s="19">
        <f t="shared" si="12"/>
        <v>70595.899999999994</v>
      </c>
      <c r="J46" s="20">
        <f t="shared" si="13"/>
        <v>0</v>
      </c>
      <c r="K46" s="20">
        <f t="shared" si="13"/>
        <v>0</v>
      </c>
      <c r="L46" s="19">
        <v>70595.899999999994</v>
      </c>
      <c r="M46" s="20">
        <f t="shared" si="13"/>
        <v>0</v>
      </c>
      <c r="N46" s="20">
        <f t="shared" si="13"/>
        <v>0</v>
      </c>
    </row>
    <row r="47" spans="2:14" ht="32.25" customHeight="1" thickBot="1" x14ac:dyDescent="0.25">
      <c r="B47" s="46"/>
      <c r="C47" s="44"/>
      <c r="D47" s="44"/>
      <c r="E47" s="44"/>
      <c r="F47" s="44"/>
      <c r="G47" s="44"/>
      <c r="H47" s="15" t="s">
        <v>15</v>
      </c>
      <c r="I47" s="19">
        <f t="shared" si="12"/>
        <v>162808.1</v>
      </c>
      <c r="J47" s="20">
        <f t="shared" si="13"/>
        <v>0</v>
      </c>
      <c r="K47" s="20">
        <f t="shared" si="13"/>
        <v>0</v>
      </c>
      <c r="L47" s="19">
        <v>162808.1</v>
      </c>
      <c r="M47" s="20">
        <f t="shared" si="13"/>
        <v>0</v>
      </c>
      <c r="N47" s="20">
        <f t="shared" si="13"/>
        <v>0</v>
      </c>
    </row>
    <row r="48" spans="2:14" ht="33" customHeight="1" thickBot="1" x14ac:dyDescent="0.25">
      <c r="B48" s="46"/>
      <c r="C48" s="44"/>
      <c r="D48" s="44"/>
      <c r="E48" s="44"/>
      <c r="F48" s="44"/>
      <c r="G48" s="44"/>
      <c r="H48" s="15" t="s">
        <v>16</v>
      </c>
      <c r="I48" s="19">
        <f t="shared" si="12"/>
        <v>149954.79999999999</v>
      </c>
      <c r="J48" s="20">
        <f t="shared" si="13"/>
        <v>0</v>
      </c>
      <c r="K48" s="20">
        <f t="shared" si="13"/>
        <v>0</v>
      </c>
      <c r="L48" s="19">
        <v>149954.79999999999</v>
      </c>
      <c r="M48" s="20">
        <f t="shared" si="13"/>
        <v>0</v>
      </c>
      <c r="N48" s="20">
        <f t="shared" si="13"/>
        <v>0</v>
      </c>
    </row>
    <row r="49" spans="1:27" ht="29.25" customHeight="1" thickBot="1" x14ac:dyDescent="0.25">
      <c r="A49" s="1"/>
      <c r="B49" s="46"/>
      <c r="C49" s="44"/>
      <c r="D49" s="44"/>
      <c r="E49" s="44"/>
      <c r="F49" s="44"/>
      <c r="G49" s="44"/>
      <c r="H49" s="15" t="s">
        <v>17</v>
      </c>
      <c r="I49" s="19">
        <f t="shared" si="12"/>
        <v>87116.5</v>
      </c>
      <c r="J49" s="20">
        <f t="shared" si="13"/>
        <v>0</v>
      </c>
      <c r="K49" s="20">
        <f t="shared" si="13"/>
        <v>0</v>
      </c>
      <c r="L49" s="19">
        <v>87116.5</v>
      </c>
      <c r="M49" s="20">
        <f t="shared" si="13"/>
        <v>0</v>
      </c>
      <c r="N49" s="20">
        <f t="shared" si="13"/>
        <v>0</v>
      </c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33" customHeight="1" thickBot="1" x14ac:dyDescent="0.25">
      <c r="A50" s="1"/>
      <c r="B50" s="42"/>
      <c r="C50" s="45"/>
      <c r="D50" s="45"/>
      <c r="E50" s="45"/>
      <c r="F50" s="45"/>
      <c r="G50" s="45"/>
      <c r="H50" s="15" t="s">
        <v>18</v>
      </c>
      <c r="I50" s="19">
        <f t="shared" si="12"/>
        <v>71407</v>
      </c>
      <c r="J50" s="20">
        <f t="shared" si="13"/>
        <v>0</v>
      </c>
      <c r="K50" s="20">
        <f t="shared" si="13"/>
        <v>0</v>
      </c>
      <c r="L50" s="19">
        <v>71407</v>
      </c>
      <c r="M50" s="20">
        <f t="shared" si="13"/>
        <v>0</v>
      </c>
      <c r="N50" s="20">
        <f t="shared" si="13"/>
        <v>0</v>
      </c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2" thickBot="1" x14ac:dyDescent="0.25">
      <c r="A51" s="1"/>
      <c r="B51" s="41" t="s">
        <v>25</v>
      </c>
      <c r="C51" s="41" t="s">
        <v>13</v>
      </c>
      <c r="D51" s="41" t="s">
        <v>40</v>
      </c>
      <c r="E51" s="41" t="s">
        <v>37</v>
      </c>
      <c r="F51" s="41"/>
      <c r="G51" s="41" t="s">
        <v>23</v>
      </c>
      <c r="H51" s="18" t="s">
        <v>29</v>
      </c>
      <c r="I51" s="19">
        <f>K51+L51+M51+N51</f>
        <v>457130.6</v>
      </c>
      <c r="J51" s="20">
        <f>J52+J53+J54+J55+J56+J57</f>
        <v>0</v>
      </c>
      <c r="K51" s="20">
        <f>K52+K53+K54+K55+K56+K57</f>
        <v>0</v>
      </c>
      <c r="L51" s="19">
        <f>L52+L53+L54+L55+L56+L57</f>
        <v>457130.6</v>
      </c>
      <c r="M51" s="20">
        <f>M52+M53+M54+M55+M56+M57</f>
        <v>0</v>
      </c>
      <c r="N51" s="20">
        <f>N52+N53+N54+N55+N56+N57</f>
        <v>0</v>
      </c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36.75" customHeight="1" thickBot="1" x14ac:dyDescent="0.25">
      <c r="A52" s="1"/>
      <c r="B52" s="46"/>
      <c r="C52" s="46"/>
      <c r="D52" s="46"/>
      <c r="E52" s="46"/>
      <c r="F52" s="46"/>
      <c r="G52" s="46"/>
      <c r="H52" s="15" t="s">
        <v>2</v>
      </c>
      <c r="I52" s="16">
        <f>K52+L52+M52+N52</f>
        <v>3792.9</v>
      </c>
      <c r="J52" s="17">
        <v>0</v>
      </c>
      <c r="K52" s="21">
        <v>0</v>
      </c>
      <c r="L52" s="16">
        <v>3792.9</v>
      </c>
      <c r="M52" s="17">
        <v>0</v>
      </c>
      <c r="N52" s="17">
        <v>0</v>
      </c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6.75" customHeight="1" thickBot="1" x14ac:dyDescent="0.25">
      <c r="A53" s="1"/>
      <c r="B53" s="46"/>
      <c r="C53" s="46"/>
      <c r="D53" s="46"/>
      <c r="E53" s="46"/>
      <c r="F53" s="46"/>
      <c r="G53" s="46"/>
      <c r="H53" s="39" t="s">
        <v>3</v>
      </c>
      <c r="I53" s="23">
        <f t="shared" ref="I53:I56" si="14">K53+L53+M53+N53</f>
        <v>42033.1</v>
      </c>
      <c r="J53" s="21">
        <v>0</v>
      </c>
      <c r="K53" s="21">
        <v>0</v>
      </c>
      <c r="L53" s="23">
        <v>42033.1</v>
      </c>
      <c r="M53" s="21">
        <v>0</v>
      </c>
      <c r="N53" s="21">
        <v>0</v>
      </c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34.5" customHeight="1" thickBot="1" x14ac:dyDescent="0.25">
      <c r="A54" s="1"/>
      <c r="B54" s="46"/>
      <c r="C54" s="46"/>
      <c r="D54" s="46"/>
      <c r="E54" s="46"/>
      <c r="F54" s="46"/>
      <c r="G54" s="46"/>
      <c r="H54" s="39" t="s">
        <v>15</v>
      </c>
      <c r="I54" s="23">
        <f t="shared" si="14"/>
        <v>134245.29999999999</v>
      </c>
      <c r="J54" s="21">
        <v>0</v>
      </c>
      <c r="K54" s="21">
        <v>0</v>
      </c>
      <c r="L54" s="23">
        <v>134245.29999999999</v>
      </c>
      <c r="M54" s="21">
        <v>0</v>
      </c>
      <c r="N54" s="21">
        <v>0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28.5" customHeight="1" thickBot="1" x14ac:dyDescent="0.25">
      <c r="A55" s="1"/>
      <c r="B55" s="46"/>
      <c r="C55" s="46"/>
      <c r="D55" s="46"/>
      <c r="E55" s="46"/>
      <c r="F55" s="46"/>
      <c r="G55" s="46"/>
      <c r="H55" s="39" t="s">
        <v>16</v>
      </c>
      <c r="I55" s="23">
        <f>K55+L55+M55+N55</f>
        <v>134245.29999999999</v>
      </c>
      <c r="J55" s="21">
        <v>0</v>
      </c>
      <c r="K55" s="21">
        <v>0</v>
      </c>
      <c r="L55" s="23">
        <v>134245.29999999999</v>
      </c>
      <c r="M55" s="21">
        <v>0</v>
      </c>
      <c r="N55" s="21">
        <v>0</v>
      </c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30.75" customHeight="1" thickBot="1" x14ac:dyDescent="0.25">
      <c r="A56" s="1"/>
      <c r="B56" s="46"/>
      <c r="C56" s="46"/>
      <c r="D56" s="46"/>
      <c r="E56" s="46"/>
      <c r="F56" s="46"/>
      <c r="G56" s="46"/>
      <c r="H56" s="39" t="s">
        <v>17</v>
      </c>
      <c r="I56" s="23">
        <f t="shared" si="14"/>
        <v>71407</v>
      </c>
      <c r="J56" s="21">
        <v>0</v>
      </c>
      <c r="K56" s="21">
        <v>0</v>
      </c>
      <c r="L56" s="23">
        <v>71407</v>
      </c>
      <c r="M56" s="21">
        <v>0</v>
      </c>
      <c r="N56" s="21">
        <v>0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39.75" customHeight="1" thickBot="1" x14ac:dyDescent="0.25">
      <c r="A57" s="1"/>
      <c r="B57" s="42"/>
      <c r="C57" s="42"/>
      <c r="D57" s="42"/>
      <c r="E57" s="42"/>
      <c r="F57" s="42"/>
      <c r="G57" s="42"/>
      <c r="H57" s="39" t="s">
        <v>18</v>
      </c>
      <c r="I57" s="23">
        <f t="shared" ref="I57" si="15">K57+L57+M57+N57</f>
        <v>71407</v>
      </c>
      <c r="J57" s="21">
        <v>0</v>
      </c>
      <c r="K57" s="21">
        <v>0</v>
      </c>
      <c r="L57" s="23">
        <v>71407</v>
      </c>
      <c r="M57" s="21">
        <v>0</v>
      </c>
      <c r="N57" s="21">
        <v>0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45" customHeight="1" x14ac:dyDescent="0.2">
      <c r="A58" s="1"/>
      <c r="B58" s="33"/>
      <c r="C58" s="33"/>
      <c r="D58" s="33"/>
      <c r="E58" s="33"/>
      <c r="F58" s="34"/>
      <c r="G58" s="34"/>
      <c r="H58" s="33"/>
      <c r="I58" s="33"/>
      <c r="J58" s="33"/>
      <c r="K58" s="33"/>
      <c r="L58" s="33"/>
      <c r="M58" s="33"/>
      <c r="N58" s="3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" x14ac:dyDescent="0.2">
      <c r="A59" s="1"/>
      <c r="B59" s="33"/>
      <c r="C59" s="33"/>
      <c r="D59" s="33"/>
      <c r="E59" s="33"/>
      <c r="F59" s="34"/>
      <c r="G59" s="34"/>
      <c r="H59" s="33"/>
      <c r="I59" s="32"/>
      <c r="J59" s="32"/>
      <c r="K59" s="33"/>
      <c r="L59" s="33"/>
      <c r="M59" s="33"/>
      <c r="N59" s="3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" x14ac:dyDescent="0.2">
      <c r="A60" s="1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" x14ac:dyDescent="0.2">
      <c r="A61" s="1"/>
      <c r="B61" s="72"/>
      <c r="C61" s="72"/>
      <c r="D61" s="72"/>
      <c r="E61" s="72"/>
      <c r="F61" s="72"/>
      <c r="G61" s="72"/>
      <c r="H61" s="7"/>
      <c r="I61" s="7"/>
      <c r="J61" s="7"/>
      <c r="K61" s="7"/>
      <c r="L61" s="7"/>
      <c r="M61" s="7"/>
      <c r="N61" s="7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" x14ac:dyDescent="0.2">
      <c r="A62" s="1"/>
      <c r="B62" s="72"/>
      <c r="C62" s="72"/>
      <c r="D62" s="72"/>
      <c r="E62" s="72"/>
      <c r="F62" s="72"/>
      <c r="G62" s="72"/>
      <c r="H62" s="7"/>
      <c r="I62" s="7"/>
      <c r="J62" s="7"/>
      <c r="K62" s="7"/>
      <c r="L62" s="7"/>
      <c r="M62" s="7"/>
      <c r="N62" s="7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" x14ac:dyDescent="0.2">
      <c r="A63" s="1"/>
      <c r="B63" s="72"/>
      <c r="C63" s="72"/>
      <c r="D63" s="72"/>
      <c r="E63" s="72"/>
      <c r="F63" s="72"/>
      <c r="G63" s="72"/>
      <c r="H63" s="7"/>
      <c r="I63" s="7"/>
      <c r="J63" s="7"/>
      <c r="K63" s="7"/>
      <c r="L63" s="7"/>
      <c r="M63" s="7"/>
      <c r="N63" s="7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0.75" customHeight="1" x14ac:dyDescent="0.2">
      <c r="A64" s="1"/>
      <c r="B64" s="72"/>
      <c r="C64" s="72"/>
      <c r="D64" s="72"/>
      <c r="E64" s="72"/>
      <c r="F64" s="72"/>
      <c r="G64" s="72"/>
      <c r="H64" s="7"/>
      <c r="I64" s="7"/>
      <c r="J64" s="7"/>
      <c r="K64" s="7"/>
      <c r="L64" s="7"/>
      <c r="M64" s="7"/>
      <c r="N64" s="7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" x14ac:dyDescent="0.2">
      <c r="A65" s="1"/>
      <c r="B65" s="72"/>
      <c r="C65" s="72"/>
      <c r="D65" s="72"/>
      <c r="E65" s="72"/>
      <c r="F65" s="72"/>
      <c r="G65" s="72"/>
      <c r="H65" s="7"/>
      <c r="I65" s="7"/>
      <c r="J65" s="7"/>
      <c r="K65" s="7"/>
      <c r="L65" s="7"/>
      <c r="M65" s="7"/>
      <c r="N65" s="7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x14ac:dyDescent="0.2">
      <c r="A66" s="1"/>
      <c r="B66" s="72"/>
      <c r="C66" s="72"/>
      <c r="D66" s="72"/>
      <c r="E66" s="72"/>
      <c r="F66" s="72"/>
      <c r="G66" s="72"/>
      <c r="H66" s="8"/>
      <c r="I66" s="7"/>
      <c r="J66" s="7"/>
      <c r="K66" s="7"/>
      <c r="L66" s="7"/>
      <c r="M66" s="7"/>
      <c r="N66" s="7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" x14ac:dyDescent="0.2">
      <c r="A67" s="1"/>
      <c r="B67" s="72"/>
      <c r="C67" s="72"/>
      <c r="D67" s="72"/>
      <c r="E67" s="72"/>
      <c r="F67" s="72"/>
      <c r="G67" s="72"/>
      <c r="H67" s="7"/>
      <c r="I67" s="7"/>
      <c r="J67" s="7"/>
      <c r="K67" s="7"/>
      <c r="L67" s="7"/>
      <c r="M67" s="7"/>
      <c r="N67" s="7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" x14ac:dyDescent="0.2">
      <c r="A68" s="1"/>
      <c r="B68" s="72"/>
      <c r="C68" s="72"/>
      <c r="D68" s="72"/>
      <c r="E68" s="72"/>
      <c r="F68" s="72"/>
      <c r="G68" s="72"/>
      <c r="H68" s="7"/>
      <c r="I68" s="7"/>
      <c r="J68" s="7"/>
      <c r="K68" s="7"/>
      <c r="L68" s="7"/>
      <c r="M68" s="7"/>
      <c r="N68" s="7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" x14ac:dyDescent="0.2">
      <c r="A69" s="1"/>
      <c r="B69" s="72"/>
      <c r="C69" s="72"/>
      <c r="D69" s="72"/>
      <c r="E69" s="72"/>
      <c r="F69" s="72"/>
      <c r="G69" s="72"/>
      <c r="H69" s="7"/>
      <c r="I69" s="7"/>
      <c r="J69" s="7"/>
      <c r="K69" s="7"/>
      <c r="L69" s="7"/>
      <c r="M69" s="7"/>
      <c r="N69" s="7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" x14ac:dyDescent="0.2">
      <c r="A70" s="1"/>
      <c r="B70" s="72"/>
      <c r="C70" s="72"/>
      <c r="D70" s="72"/>
      <c r="E70" s="72"/>
      <c r="F70" s="72"/>
      <c r="G70" s="72"/>
      <c r="H70" s="7"/>
      <c r="I70" s="7"/>
      <c r="J70" s="7"/>
      <c r="K70" s="7"/>
      <c r="L70" s="7"/>
      <c r="M70" s="7"/>
      <c r="N70" s="7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" x14ac:dyDescent="0.2">
      <c r="A71" s="1"/>
      <c r="B71" s="72"/>
      <c r="C71" s="72"/>
      <c r="D71" s="72"/>
      <c r="E71" s="72"/>
      <c r="F71" s="72"/>
      <c r="G71" s="72"/>
      <c r="H71" s="8"/>
      <c r="I71" s="7"/>
      <c r="J71" s="7"/>
      <c r="K71" s="7"/>
      <c r="L71" s="7"/>
      <c r="M71" s="7"/>
      <c r="N71" s="7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" x14ac:dyDescent="0.2">
      <c r="A72" s="1"/>
      <c r="B72" s="72"/>
      <c r="C72" s="72"/>
      <c r="D72" s="72"/>
      <c r="E72" s="72"/>
      <c r="F72" s="72"/>
      <c r="G72" s="72"/>
      <c r="H72" s="7"/>
      <c r="I72" s="7"/>
      <c r="J72" s="7"/>
      <c r="K72" s="7"/>
      <c r="L72" s="7"/>
      <c r="M72" s="7"/>
      <c r="N72" s="7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" x14ac:dyDescent="0.2">
      <c r="A73" s="1"/>
      <c r="B73" s="72"/>
      <c r="C73" s="72"/>
      <c r="D73" s="72"/>
      <c r="E73" s="72"/>
      <c r="F73" s="72"/>
      <c r="G73" s="72"/>
      <c r="H73" s="7"/>
      <c r="I73" s="7"/>
      <c r="J73" s="7"/>
      <c r="K73" s="7"/>
      <c r="L73" s="7"/>
      <c r="M73" s="7"/>
      <c r="N73" s="7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" x14ac:dyDescent="0.2">
      <c r="A74" s="1"/>
      <c r="B74" s="72"/>
      <c r="C74" s="72"/>
      <c r="D74" s="72"/>
      <c r="E74" s="72"/>
      <c r="F74" s="72"/>
      <c r="G74" s="72"/>
      <c r="H74" s="7"/>
      <c r="I74" s="7"/>
      <c r="J74" s="7"/>
      <c r="K74" s="7"/>
      <c r="L74" s="7"/>
      <c r="M74" s="7"/>
      <c r="N74" s="7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" x14ac:dyDescent="0.2">
      <c r="A75" s="1"/>
      <c r="B75" s="72"/>
      <c r="C75" s="72"/>
      <c r="D75" s="72"/>
      <c r="E75" s="72"/>
      <c r="F75" s="72"/>
      <c r="G75" s="72"/>
      <c r="H75" s="7"/>
      <c r="I75" s="7"/>
      <c r="J75" s="7"/>
      <c r="K75" s="7"/>
      <c r="L75" s="7"/>
      <c r="M75" s="7"/>
      <c r="N75" s="7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" x14ac:dyDescent="0.2">
      <c r="A76" s="1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" x14ac:dyDescent="0.25">
      <c r="A77" s="1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" x14ac:dyDescent="0.25">
      <c r="A78" s="1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" x14ac:dyDescent="0.25">
      <c r="A79" s="1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" x14ac:dyDescent="0.25">
      <c r="A80" s="1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" x14ac:dyDescent="0.25">
      <c r="A81" s="1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" x14ac:dyDescent="0.25">
      <c r="A82" s="1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" x14ac:dyDescent="0.25">
      <c r="A83" s="1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">
      <c r="A85" s="1"/>
      <c r="B85" s="9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" x14ac:dyDescent="0.25">
      <c r="A87" s="1"/>
      <c r="B87" s="1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</sheetData>
  <mergeCells count="77">
    <mergeCell ref="F51:F57"/>
    <mergeCell ref="G51:G57"/>
    <mergeCell ref="B44:B50"/>
    <mergeCell ref="C44:C50"/>
    <mergeCell ref="D44:D50"/>
    <mergeCell ref="E44:E50"/>
    <mergeCell ref="B61:B65"/>
    <mergeCell ref="C61:C65"/>
    <mergeCell ref="D61:D65"/>
    <mergeCell ref="E61:E65"/>
    <mergeCell ref="F61:F65"/>
    <mergeCell ref="G61:G65"/>
    <mergeCell ref="F44:F50"/>
    <mergeCell ref="G44:G50"/>
    <mergeCell ref="B51:B57"/>
    <mergeCell ref="C51:C57"/>
    <mergeCell ref="D51:D57"/>
    <mergeCell ref="E51:E57"/>
    <mergeCell ref="G71:G75"/>
    <mergeCell ref="B66:B70"/>
    <mergeCell ref="C66:C70"/>
    <mergeCell ref="D66:D70"/>
    <mergeCell ref="E66:E70"/>
    <mergeCell ref="F66:F70"/>
    <mergeCell ref="G66:G70"/>
    <mergeCell ref="B71:B75"/>
    <mergeCell ref="C71:C75"/>
    <mergeCell ref="D71:D75"/>
    <mergeCell ref="E71:E75"/>
    <mergeCell ref="F71:F75"/>
    <mergeCell ref="K2:N4"/>
    <mergeCell ref="K5:N5"/>
    <mergeCell ref="C6:J11"/>
    <mergeCell ref="B13:B15"/>
    <mergeCell ref="C13:C15"/>
    <mergeCell ref="D13:D15"/>
    <mergeCell ref="E13:E15"/>
    <mergeCell ref="F13:F15"/>
    <mergeCell ref="G13:G15"/>
    <mergeCell ref="H13:N13"/>
    <mergeCell ref="H14:H15"/>
    <mergeCell ref="I14:J14"/>
    <mergeCell ref="K14:K15"/>
    <mergeCell ref="L14:L15"/>
    <mergeCell ref="M14:M15"/>
    <mergeCell ref="N14:N15"/>
    <mergeCell ref="F17:F25"/>
    <mergeCell ref="B26:B33"/>
    <mergeCell ref="G26:G33"/>
    <mergeCell ref="C26:C33"/>
    <mergeCell ref="G17:G25"/>
    <mergeCell ref="B17:B25"/>
    <mergeCell ref="C17:C25"/>
    <mergeCell ref="D17:D25"/>
    <mergeCell ref="E17:E25"/>
    <mergeCell ref="D26:D33"/>
    <mergeCell ref="E26:E33"/>
    <mergeCell ref="G34:G43"/>
    <mergeCell ref="B34:B43"/>
    <mergeCell ref="C34:C43"/>
    <mergeCell ref="D34:D43"/>
    <mergeCell ref="E34:E43"/>
    <mergeCell ref="F34:F43"/>
    <mergeCell ref="N41:N42"/>
    <mergeCell ref="H41:H42"/>
    <mergeCell ref="I41:I42"/>
    <mergeCell ref="J41:J42"/>
    <mergeCell ref="K41:K42"/>
    <mergeCell ref="M41:M42"/>
    <mergeCell ref="L41:L42"/>
    <mergeCell ref="H39:H40"/>
    <mergeCell ref="I39:I40"/>
    <mergeCell ref="J39:J40"/>
    <mergeCell ref="K39:K40"/>
    <mergeCell ref="M39:M40"/>
    <mergeCell ref="N39:N40"/>
    <mergeCell ref="F26:F33"/>
  </mergeCells>
  <pageMargins left="0.19685039370078741" right="0.19685039370078741" top="0.27559055118110237" bottom="0.27559055118110237" header="0.19685039370078741" footer="0.19685039370078741"/>
  <pageSetup paperSize="9" scale="45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Алена Альбертовна</cp:lastModifiedBy>
  <cp:lastPrinted>2021-12-02T06:56:38Z</cp:lastPrinted>
  <dcterms:created xsi:type="dcterms:W3CDTF">1996-10-08T23:32:33Z</dcterms:created>
  <dcterms:modified xsi:type="dcterms:W3CDTF">2021-12-03T03:20:23Z</dcterms:modified>
</cp:coreProperties>
</file>