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565" yWindow="-15" windowWidth="17745" windowHeight="12405"/>
  </bookViews>
  <sheets>
    <sheet name="Лист1" sheetId="1" r:id="rId1"/>
  </sheets>
  <definedNames>
    <definedName name="_xlnm.Print_Area" localSheetId="0">Лист1!$A$1:$H$77</definedName>
  </definedNames>
  <calcPr calcId="145621"/>
</workbook>
</file>

<file path=xl/calcChain.xml><?xml version="1.0" encoding="utf-8"?>
<calcChain xmlns="http://schemas.openxmlformats.org/spreadsheetml/2006/main">
  <c r="C5" i="1" l="1"/>
  <c r="F6" i="1" l="1"/>
  <c r="F5" i="1" l="1"/>
  <c r="C52" i="1" l="1"/>
  <c r="F52" i="1" s="1"/>
  <c r="C7" i="1"/>
  <c r="F76" i="1"/>
  <c r="F75" i="1"/>
  <c r="F74" i="1"/>
  <c r="F73" i="1"/>
  <c r="F72" i="1"/>
  <c r="F71" i="1"/>
  <c r="F70" i="1"/>
  <c r="F69" i="1"/>
  <c r="F68" i="1"/>
  <c r="F67" i="1"/>
  <c r="F66" i="1"/>
  <c r="F63" i="1"/>
  <c r="F65" i="1"/>
  <c r="F64" i="1"/>
  <c r="C63" i="1"/>
  <c r="F62" i="1"/>
  <c r="F61" i="1"/>
  <c r="F60" i="1"/>
  <c r="F59" i="1"/>
  <c r="F58" i="1"/>
  <c r="F57" i="1"/>
  <c r="C56" i="1"/>
  <c r="B56" i="1"/>
  <c r="F56" i="1" s="1"/>
  <c r="F55" i="1"/>
  <c r="F54" i="1"/>
  <c r="C53" i="1"/>
  <c r="B53" i="1"/>
  <c r="F53" i="1" s="1"/>
  <c r="F51" i="1"/>
  <c r="F50" i="1"/>
  <c r="F49" i="1"/>
  <c r="F48" i="1"/>
  <c r="F47" i="1"/>
  <c r="F46" i="1"/>
  <c r="F45" i="1"/>
  <c r="F44" i="1"/>
  <c r="F43" i="1"/>
  <c r="F42" i="1"/>
  <c r="C41" i="1"/>
  <c r="B41" i="1"/>
  <c r="F40" i="1"/>
  <c r="F39" i="1"/>
  <c r="C38" i="1"/>
  <c r="B38" i="1"/>
  <c r="F37" i="1"/>
  <c r="F36" i="1"/>
  <c r="C35" i="1"/>
  <c r="C34" i="1" s="1"/>
  <c r="F34" i="1" s="1"/>
  <c r="B35" i="1"/>
  <c r="F31" i="1"/>
  <c r="F30" i="1"/>
  <c r="C29" i="1"/>
  <c r="F29" i="1" s="1"/>
  <c r="F8" i="1"/>
  <c r="C8" i="1"/>
  <c r="F32" i="1"/>
  <c r="F28" i="1"/>
  <c r="F38" i="1" l="1"/>
  <c r="F41" i="1"/>
  <c r="F35" i="1"/>
  <c r="F27" i="1"/>
  <c r="F25" i="1" l="1"/>
  <c r="F24" i="1"/>
  <c r="F23" i="1"/>
  <c r="F22" i="1"/>
  <c r="F21" i="1"/>
  <c r="F20" i="1"/>
  <c r="F18" i="1" l="1"/>
  <c r="F19" i="1"/>
  <c r="F17" i="1"/>
  <c r="C13" i="1" l="1"/>
  <c r="B13" i="1"/>
  <c r="C10" i="1"/>
  <c r="B10" i="1"/>
  <c r="F14" i="1"/>
  <c r="F15" i="1"/>
  <c r="F11" i="1"/>
  <c r="F12" i="1"/>
  <c r="F13" i="1" l="1"/>
  <c r="F10" i="1"/>
  <c r="F26" i="1"/>
  <c r="F33" i="1" l="1"/>
  <c r="F9" i="1" l="1"/>
  <c r="F16" i="1" l="1"/>
  <c r="F7" i="1" l="1"/>
</calcChain>
</file>

<file path=xl/sharedStrings.xml><?xml version="1.0" encoding="utf-8"?>
<sst xmlns="http://schemas.openxmlformats.org/spreadsheetml/2006/main" count="134" uniqueCount="43">
  <si>
    <t xml:space="preserve">Приложение </t>
  </si>
  <si>
    <t>к пояснительной записке</t>
  </si>
  <si>
    <t>Вносимые изменения</t>
  </si>
  <si>
    <t>Бюджет</t>
  </si>
  <si>
    <t xml:space="preserve">Итого по мероприятию </t>
  </si>
  <si>
    <t>Примечание</t>
  </si>
  <si>
    <t>Наименование мероприятия, источник финансирования</t>
  </si>
  <si>
    <r>
      <rPr>
        <b/>
        <sz val="13"/>
        <color theme="1"/>
        <rFont val="Times New Roman"/>
        <family val="1"/>
        <charset val="204"/>
      </rPr>
      <t xml:space="preserve">Мероприятие 4.1.18.          </t>
    </r>
    <r>
      <rPr>
        <sz val="13"/>
        <color theme="1"/>
        <rFont val="Times New Roman"/>
        <family val="1"/>
        <charset val="204"/>
      </rPr>
      <t xml:space="preserve">                                                 Содержание (техническое обслуживание) и текущий ремонт муниципальных сетей наружного освещения и оборудования</t>
    </r>
  </si>
  <si>
    <r>
      <rPr>
        <b/>
        <sz val="13"/>
        <color indexed="8"/>
        <rFont val="Times New Roman"/>
        <family val="1"/>
        <charset val="204"/>
      </rPr>
      <t xml:space="preserve">Мероприятие 1.1.53.    </t>
    </r>
    <r>
      <rPr>
        <sz val="13"/>
        <color indexed="8"/>
        <rFont val="Times New Roman"/>
        <family val="1"/>
        <charset val="204"/>
      </rPr>
      <t xml:space="preserve">                                            Финансовое обеспечение государственных полномочий Амурской области по компенсации организациям, осуществляющим горячее водоснабжение, холодное  водоснабжение и (или) водоотведение, выпадающих доходов возникающих при применении льготных тарифов</t>
    </r>
  </si>
  <si>
    <t>обл.бюджет</t>
  </si>
  <si>
    <t>гор.бюджет</t>
  </si>
  <si>
    <t>Итого, в т.ч.</t>
  </si>
  <si>
    <t>Итого по муниципальной программе на 2024 год, в том числе:</t>
  </si>
  <si>
    <t>В соответствии с муниципальной программой в редакции от20.10.2023 г № 5576</t>
  </si>
  <si>
    <r>
      <rPr>
        <b/>
        <sz val="13"/>
        <color indexed="8"/>
        <rFont val="Times New Roman"/>
        <family val="1"/>
        <charset val="204"/>
      </rPr>
      <t xml:space="preserve">Мероприятие 1.1.26.   </t>
    </r>
    <r>
      <rPr>
        <sz val="13"/>
        <color indexed="8"/>
        <rFont val="Times New Roman"/>
        <family val="1"/>
        <charset val="204"/>
      </rPr>
      <t xml:space="preserve">                                   Расходы, направленные на модернизацию коммунальной инфраструктуры</t>
    </r>
  </si>
  <si>
    <r>
      <rPr>
        <b/>
        <sz val="13"/>
        <color indexed="8"/>
        <rFont val="Times New Roman"/>
        <family val="1"/>
        <charset val="204"/>
      </rPr>
      <t xml:space="preserve">Мероприятие 1.1.48. </t>
    </r>
    <r>
      <rPr>
        <sz val="13"/>
        <color indexed="8"/>
        <rFont val="Times New Roman"/>
        <family val="1"/>
        <charset val="204"/>
      </rPr>
      <t xml:space="preserve">                                            Расходы, связанные с организацией единой теплоснабжающей организацией теплоснабжения в ценовых зонах теплоснабжения</t>
    </r>
  </si>
  <si>
    <r>
      <rPr>
        <b/>
        <sz val="13"/>
        <color indexed="8"/>
        <rFont val="Times New Roman"/>
        <family val="1"/>
        <charset val="204"/>
      </rPr>
      <t xml:space="preserve">Мероприятие 1.1.52.       </t>
    </r>
    <r>
      <rPr>
        <sz val="13"/>
        <color indexed="8"/>
        <rFont val="Times New Roman"/>
        <family val="1"/>
        <charset val="204"/>
      </rPr>
      <t xml:space="preserve">                                          Расходы, связанные с установлением в ценовых зонах теплоснабжения дополнительной меры социальной поддержки отдельным категориям граждан в виде частичной оплаты за тепловую энергию единой теплоснабжающей организации</t>
    </r>
  </si>
  <si>
    <r>
      <rPr>
        <b/>
        <sz val="13"/>
        <color indexed="8"/>
        <rFont val="Times New Roman"/>
        <family val="1"/>
        <charset val="204"/>
      </rPr>
      <t xml:space="preserve">Мероприятие 1.2.1.          </t>
    </r>
    <r>
      <rPr>
        <sz val="13"/>
        <color indexed="8"/>
        <rFont val="Times New Roman"/>
        <family val="1"/>
        <charset val="204"/>
      </rPr>
      <t xml:space="preserve">                                     Субсидии юридическим лицам, предоставляющим населению услуги в отделениях бань</t>
    </r>
  </si>
  <si>
    <r>
      <rPr>
        <b/>
        <sz val="13"/>
        <color indexed="8"/>
        <rFont val="Times New Roman"/>
        <family val="1"/>
        <charset val="204"/>
      </rPr>
      <t xml:space="preserve">Мероприятие 1.2.3.  </t>
    </r>
    <r>
      <rPr>
        <sz val="13"/>
        <color indexed="8"/>
        <rFont val="Times New Roman"/>
        <family val="1"/>
        <charset val="204"/>
      </rPr>
      <t xml:space="preserve">                                                                                            Субсидии юридическим лицам, предоставляющим населению жилищные услуги по тарифам, не обеспечивающим возмещение затрат (неблагоустроенный жилищный фонд и общежития)</t>
    </r>
  </si>
  <si>
    <r>
      <rPr>
        <b/>
        <sz val="13"/>
        <color indexed="8"/>
        <rFont val="Times New Roman"/>
        <family val="1"/>
        <charset val="204"/>
      </rPr>
      <t xml:space="preserve">Мероприятие 1.2.7.    </t>
    </r>
    <r>
      <rPr>
        <sz val="13"/>
        <color indexed="8"/>
        <rFont val="Times New Roman"/>
        <family val="1"/>
        <charset val="204"/>
      </rPr>
      <t xml:space="preserve">                                              Субсидии муниципальному предприятию "Банно-прачечные услуги" на возмещение недополученных доходов в связи с предоставлением отдельным категориям граждан услуг по помывке в общих отделениях муниципальной бани №6</t>
    </r>
  </si>
  <si>
    <r>
      <rPr>
        <b/>
        <sz val="13"/>
        <color indexed="8"/>
        <rFont val="Times New Roman"/>
        <family val="1"/>
        <charset val="204"/>
      </rPr>
      <t xml:space="preserve">Новое мероприятие  1.2.8.       </t>
    </r>
    <r>
      <rPr>
        <sz val="13"/>
        <color indexed="8"/>
        <rFont val="Times New Roman"/>
        <family val="1"/>
        <charset val="204"/>
      </rPr>
      <t xml:space="preserve">                                                Расходы, направленные на ремонт общественных бань</t>
    </r>
  </si>
  <si>
    <r>
      <rPr>
        <b/>
        <sz val="13"/>
        <color indexed="8"/>
        <rFont val="Times New Roman"/>
        <family val="1"/>
        <charset val="204"/>
      </rPr>
      <t xml:space="preserve">Мероприятие 2.1.2.          </t>
    </r>
    <r>
      <rPr>
        <sz val="13"/>
        <color indexed="8"/>
        <rFont val="Times New Roman"/>
        <family val="1"/>
        <charset val="204"/>
      </rPr>
      <t xml:space="preserve">                                                Государственная регистрация права муниципальной  собственности на  выявленные  бесхозяйные объекты  инженерной инфраструктуры</t>
    </r>
  </si>
  <si>
    <r>
      <rPr>
        <b/>
        <sz val="13"/>
        <color indexed="8"/>
        <rFont val="Times New Roman"/>
        <family val="1"/>
        <charset val="204"/>
      </rPr>
      <t xml:space="preserve">Мероприятие 3.1.2.   </t>
    </r>
    <r>
      <rPr>
        <sz val="13"/>
        <color indexed="8"/>
        <rFont val="Times New Roman"/>
        <family val="1"/>
        <charset val="204"/>
      </rPr>
      <t xml:space="preserve">                                                  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  </r>
  </si>
  <si>
    <r>
      <rPr>
        <b/>
        <sz val="13"/>
        <color indexed="8"/>
        <rFont val="Times New Roman"/>
        <family val="1"/>
        <charset val="204"/>
      </rPr>
      <t>Мероприятие 4.1.4</t>
    </r>
    <r>
      <rPr>
        <sz val="13"/>
        <color indexed="8"/>
        <rFont val="Times New Roman"/>
        <family val="1"/>
        <charset val="204"/>
      </rPr>
      <t>.                                                                                 Оплата услуг по поставке электроэнергии на  уличное  освещение</t>
    </r>
  </si>
  <si>
    <r>
      <rPr>
        <b/>
        <sz val="13"/>
        <color indexed="8"/>
        <rFont val="Times New Roman"/>
        <family val="1"/>
        <charset val="204"/>
      </rPr>
      <t xml:space="preserve">Мероприятие 4.1.6.       </t>
    </r>
    <r>
      <rPr>
        <sz val="13"/>
        <color indexed="8"/>
        <rFont val="Times New Roman"/>
        <family val="1"/>
        <charset val="204"/>
      </rPr>
      <t xml:space="preserve">                                               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  </r>
  </si>
  <si>
    <r>
      <rPr>
        <b/>
        <sz val="13"/>
        <color indexed="8"/>
        <rFont val="Times New Roman"/>
        <family val="1"/>
        <charset val="204"/>
      </rPr>
      <t xml:space="preserve">Мероприятие 4.1.9.          </t>
    </r>
    <r>
      <rPr>
        <sz val="13"/>
        <color indexed="8"/>
        <rFont val="Times New Roman"/>
        <family val="1"/>
        <charset val="204"/>
      </rPr>
      <t xml:space="preserve">                                                    Субсидии казенным предприятиям на возмещение затрат, связанных с выполнением заказа по уборке с территорий общего пользования случайного мусора, а также по установке и содержанию элементов благоустройства на территориях общего пользования муниципального образования города Благовещенска</t>
    </r>
  </si>
  <si>
    <r>
      <rPr>
        <b/>
        <sz val="13"/>
        <color theme="1"/>
        <rFont val="Times New Roman"/>
        <family val="1"/>
        <charset val="204"/>
      </rPr>
      <t xml:space="preserve">Мероприятие 4.1.16.          </t>
    </r>
    <r>
      <rPr>
        <sz val="13"/>
        <color theme="1"/>
        <rFont val="Times New Roman"/>
        <family val="1"/>
        <charset val="204"/>
      </rPr>
      <t xml:space="preserve">                                                 Субсидия на финансовое обеспечение (возмещение) затрат концессионера в отношении объектов наружного освещения, находящихся в собственности города Благовещенска</t>
    </r>
  </si>
  <si>
    <r>
      <rPr>
        <b/>
        <sz val="13"/>
        <color indexed="8"/>
        <rFont val="Times New Roman"/>
        <family val="1"/>
        <charset val="204"/>
      </rPr>
      <t xml:space="preserve">Мероприятие 1.1.57.       </t>
    </r>
    <r>
      <rPr>
        <sz val="13"/>
        <color indexed="8"/>
        <rFont val="Times New Roman"/>
        <family val="1"/>
        <charset val="204"/>
      </rPr>
      <t xml:space="preserve">                                         Реализация мероприятий в сфере коммунальной инфраструктуры и благоустройства территорий, одобренных Президиумом (штабом) Правительственной комиссии  по региональному развитию в Российской Федерации/Проектирование газовой котельной в 524 квартале г.Благовещенска, для обеспечения подключения объектов капитального строительства территории комплексного развития 352 квартала г.Благовещенска</t>
    </r>
  </si>
  <si>
    <r>
      <rPr>
        <b/>
        <sz val="13"/>
        <color theme="1"/>
        <rFont val="Times New Roman"/>
        <family val="1"/>
        <charset val="204"/>
      </rPr>
      <t>Мероприятие 4.1.23. (исключить)</t>
    </r>
    <r>
      <rPr>
        <sz val="13"/>
        <color theme="1"/>
        <rFont val="Times New Roman"/>
        <family val="1"/>
        <charset val="204"/>
      </rPr>
      <t xml:space="preserve">                                              Разработка проектной
документации на объект:
«Комплексное благоустройство
сквера им. В.М. Приемыхова и
улицы 50 лет Октября на
участке от ул. Амурская до ул.
Горького»</t>
    </r>
  </si>
  <si>
    <r>
      <rPr>
        <b/>
        <sz val="13"/>
        <color theme="1"/>
        <rFont val="Times New Roman"/>
        <family val="1"/>
        <charset val="204"/>
      </rPr>
      <t xml:space="preserve">Мероприятие 4.4.1.                       </t>
    </r>
    <r>
      <rPr>
        <sz val="13"/>
        <color theme="1"/>
        <rFont val="Times New Roman"/>
        <family val="1"/>
        <charset val="204"/>
      </rPr>
      <t xml:space="preserve">                             Обновление зеленой зоны города Благовещенска</t>
    </r>
  </si>
  <si>
    <r>
      <rPr>
        <b/>
        <sz val="13"/>
        <color theme="1"/>
        <rFont val="Times New Roman"/>
        <family val="1"/>
        <charset val="204"/>
      </rPr>
      <t xml:space="preserve">Мероприятие 4.2.1.      </t>
    </r>
    <r>
      <rPr>
        <sz val="13"/>
        <color theme="1"/>
        <rFont val="Times New Roman"/>
        <family val="1"/>
        <charset val="204"/>
      </rPr>
      <t xml:space="preserve">                                                                                                Поддержка административного центра Амурской области</t>
    </r>
  </si>
  <si>
    <r>
      <rPr>
        <b/>
        <sz val="13"/>
        <color theme="1"/>
        <rFont val="Times New Roman"/>
        <family val="1"/>
        <charset val="204"/>
      </rPr>
      <t xml:space="preserve">Мероприятие 5.1.1.          </t>
    </r>
    <r>
      <rPr>
        <sz val="13"/>
        <color theme="1"/>
        <rFont val="Times New Roman"/>
        <family val="1"/>
        <charset val="204"/>
      </rPr>
      <t xml:space="preserve">                                                 Расходы на обеспечение функций  исполнительно-распорядительного, контрольного органов муниципального образования</t>
    </r>
  </si>
  <si>
    <r>
      <t xml:space="preserve">Мероприятие 1.1.26.                                      </t>
    </r>
    <r>
      <rPr>
        <sz val="13"/>
        <color indexed="8"/>
        <rFont val="Times New Roman"/>
        <family val="1"/>
        <charset val="204"/>
      </rPr>
      <t>Расходы, направленные на модернизацию коммунальной инфраструктуры</t>
    </r>
  </si>
  <si>
    <t>Итого по муниципальной программе на 2025 год, в том числе:</t>
  </si>
  <si>
    <t>Итого по муниципальной программе на 2026 год, в том числе:</t>
  </si>
  <si>
    <r>
      <rPr>
        <b/>
        <sz val="13"/>
        <color theme="1"/>
        <rFont val="Times New Roman"/>
        <family val="1"/>
        <charset val="204"/>
      </rPr>
      <t xml:space="preserve">Мероприятие 1.3.2.          </t>
    </r>
    <r>
      <rPr>
        <sz val="13"/>
        <color theme="1"/>
        <rFont val="Times New Roman"/>
        <family val="1"/>
        <charset val="204"/>
      </rPr>
      <t xml:space="preserve">                                                 Текущий и капитальный ремонт выгребных ям, строительство и ремонт дворовых уборных и подъездных путей к ним в неблагоустроенном жилищном фонде</t>
    </r>
  </si>
  <si>
    <r>
      <rPr>
        <b/>
        <sz val="13"/>
        <color theme="1"/>
        <rFont val="Times New Roman"/>
        <family val="1"/>
        <charset val="204"/>
      </rPr>
      <t xml:space="preserve">Мероприятие 3.1.2.      </t>
    </r>
    <r>
      <rPr>
        <sz val="13"/>
        <color theme="1"/>
        <rFont val="Times New Roman"/>
        <family val="1"/>
        <charset val="204"/>
      </rPr>
      <t xml:space="preserve">                                               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  </r>
  </si>
  <si>
    <r>
      <rPr>
        <b/>
        <sz val="13"/>
        <color theme="1"/>
        <rFont val="Times New Roman"/>
        <family val="1"/>
        <charset val="204"/>
      </rPr>
      <t xml:space="preserve">Мероприятие 4.1.11.     </t>
    </r>
    <r>
      <rPr>
        <sz val="13"/>
        <color theme="1"/>
        <rFont val="Times New Roman"/>
        <family val="1"/>
        <charset val="204"/>
      </rPr>
      <t xml:space="preserve">                    Прочие мероприятия по  благоустройству  городского округа</t>
    </r>
  </si>
  <si>
    <r>
      <rPr>
        <b/>
        <sz val="13"/>
        <color theme="1"/>
        <rFont val="Times New Roman"/>
        <family val="1"/>
        <charset val="204"/>
      </rPr>
      <t xml:space="preserve">Мероприятие 4.1.21.          </t>
    </r>
    <r>
      <rPr>
        <sz val="13"/>
        <color theme="1"/>
        <rFont val="Times New Roman"/>
        <family val="1"/>
        <charset val="204"/>
      </rPr>
      <t xml:space="preserve">                                Реализация мероприятий в сфере коммунальной инфраструктуры и благоустройства территорий, одобренных Президиумом (штабом) Правительственной комиссии  по региональному развитию в Российской Федерации /Проектирование реконструкции городского парка</t>
    </r>
  </si>
  <si>
    <t>В соответствие проекту городского бюджета на 2024 год и плановый период 2025 и 2026 годов</t>
  </si>
  <si>
    <r>
      <t xml:space="preserve">Мероприятие 4.1.18.                                      </t>
    </r>
    <r>
      <rPr>
        <sz val="15"/>
        <color indexed="8"/>
        <rFont val="Times New Roman"/>
        <family val="1"/>
        <charset val="204"/>
      </rPr>
      <t>Содержание (техническое обслуживание) и текущий ремонт муниципальных сетей наружного освещения и оборудования</t>
    </r>
  </si>
  <si>
    <t>В соответствии с  подпунктом 3 пункта 14 Решения Благовещенской городской Думы от 08.12.2022 № 50/145 "О городском бюджете на 2023 год и плановый период 2024 и 2025 годов". Перераспределение на мероприятие 1.1.28 "Разработка, актуализация проектов и схем организации дорожного движения на участках улично-дорожной сети города Благовещенска, разработка рабочей документации на ремонт улично-дорожной сети города Благовещенска" МП "Развитие траснпортной системы города Благовещенска"  на основании служебной записки  отдела по благоустройству города  УЖКХ от 17.10.2023г.</t>
  </si>
  <si>
    <t>Итого по муниципальной программе на 2023 год,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</si>
</sst>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2" x14ac:knownFonts="1">
    <font>
      <sz val="11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3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5"/>
      <color indexed="8"/>
      <name val="Times New Roman"/>
      <family val="1"/>
      <charset val="204"/>
    </font>
    <font>
      <b/>
      <sz val="15"/>
      <name val="Times New Roman"/>
      <family val="1"/>
      <charset val="204"/>
    </font>
    <font>
      <sz val="15"/>
      <color indexed="8"/>
      <name val="Times New Roman"/>
      <family val="1"/>
      <charset val="204"/>
    </font>
    <font>
      <sz val="15"/>
      <color theme="1"/>
      <name val="Times New Roman"/>
      <family val="1"/>
      <charset val="204"/>
    </font>
    <font>
      <sz val="15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5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right"/>
    </xf>
    <xf numFmtId="164" fontId="4" fillId="0" borderId="0" xfId="0" applyNumberFormat="1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0" xfId="0" applyFont="1"/>
    <xf numFmtId="0" fontId="1" fillId="0" borderId="1" xfId="0" applyFont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8" fillId="0" borderId="0" xfId="0" applyFont="1"/>
    <xf numFmtId="0" fontId="9" fillId="0" borderId="1" xfId="0" applyFont="1" applyBorder="1" applyAlignment="1">
      <alignment vertical="center" wrapText="1"/>
    </xf>
    <xf numFmtId="164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wrapText="1"/>
    </xf>
    <xf numFmtId="0" fontId="13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11" fillId="0" borderId="2" xfId="0" applyNumberFormat="1" applyFont="1" applyBorder="1" applyAlignment="1">
      <alignment horizontal="center" vertical="center"/>
    </xf>
    <xf numFmtId="164" fontId="14" fillId="0" borderId="1" xfId="0" applyNumberFormat="1" applyFont="1" applyFill="1" applyBorder="1" applyAlignment="1">
      <alignment horizontal="center" vertical="center"/>
    </xf>
    <xf numFmtId="164" fontId="9" fillId="0" borderId="2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0" fontId="18" fillId="0" borderId="0" xfId="0" applyFont="1"/>
    <xf numFmtId="0" fontId="19" fillId="0" borderId="0" xfId="0" applyFont="1"/>
    <xf numFmtId="0" fontId="18" fillId="0" borderId="1" xfId="0" applyFont="1" applyBorder="1" applyAlignment="1">
      <alignment vertical="center" wrapText="1"/>
    </xf>
    <xf numFmtId="0" fontId="15" fillId="2" borderId="1" xfId="0" applyFont="1" applyFill="1" applyBorder="1" applyAlignment="1">
      <alignment vertical="center" wrapText="1"/>
    </xf>
    <xf numFmtId="164" fontId="16" fillId="2" borderId="1" xfId="0" applyNumberFormat="1" applyFont="1" applyFill="1" applyBorder="1" applyAlignment="1">
      <alignment horizontal="center" vertical="center" wrapText="1"/>
    </xf>
    <xf numFmtId="164" fontId="15" fillId="2" borderId="1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/>
    </xf>
    <xf numFmtId="164" fontId="18" fillId="2" borderId="1" xfId="0" applyNumberFormat="1" applyFont="1" applyFill="1" applyBorder="1"/>
    <xf numFmtId="0" fontId="20" fillId="0" borderId="1" xfId="0" applyFont="1" applyBorder="1" applyAlignment="1">
      <alignment horizontal="center"/>
    </xf>
    <xf numFmtId="164" fontId="10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/>
    </xf>
    <xf numFmtId="164" fontId="20" fillId="0" borderId="1" xfId="0" applyNumberFormat="1" applyFont="1" applyBorder="1" applyAlignment="1">
      <alignment horizontal="center"/>
    </xf>
    <xf numFmtId="0" fontId="11" fillId="0" borderId="1" xfId="0" applyFont="1" applyBorder="1" applyAlignment="1">
      <alignment horizontal="left" wrapText="1"/>
    </xf>
    <xf numFmtId="0" fontId="15" fillId="3" borderId="1" xfId="0" applyFont="1" applyFill="1" applyBorder="1" applyAlignment="1">
      <alignment vertical="center" wrapText="1"/>
    </xf>
    <xf numFmtId="0" fontId="17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164" fontId="21" fillId="3" borderId="1" xfId="0" applyNumberFormat="1" applyFont="1" applyFill="1" applyBorder="1" applyAlignment="1">
      <alignment horizontal="center" vertical="center" wrapText="1"/>
    </xf>
    <xf numFmtId="164" fontId="17" fillId="3" borderId="1" xfId="0" applyNumberFormat="1" applyFont="1" applyFill="1" applyBorder="1" applyAlignment="1">
      <alignment horizontal="center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164" fontId="7" fillId="0" borderId="4" xfId="0" applyNumberFormat="1" applyFont="1" applyFill="1" applyBorder="1" applyAlignment="1">
      <alignment horizontal="center" vertical="center" wrapText="1"/>
    </xf>
    <xf numFmtId="164" fontId="7" fillId="0" borderId="3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164" fontId="14" fillId="0" borderId="2" xfId="0" applyNumberFormat="1" applyFont="1" applyFill="1" applyBorder="1" applyAlignment="1">
      <alignment horizontal="center" vertical="center" wrapText="1"/>
    </xf>
    <xf numFmtId="164" fontId="14" fillId="0" borderId="4" xfId="0" applyNumberFormat="1" applyFont="1" applyFill="1" applyBorder="1" applyAlignment="1">
      <alignment horizontal="center" vertical="center" wrapText="1"/>
    </xf>
    <xf numFmtId="164" fontId="14" fillId="0" borderId="3" xfId="0" applyNumberFormat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164" fontId="11" fillId="0" borderId="2" xfId="0" applyNumberFormat="1" applyFont="1" applyBorder="1" applyAlignment="1">
      <alignment horizontal="center" vertical="center" wrapText="1"/>
    </xf>
    <xf numFmtId="164" fontId="11" fillId="0" borderId="4" xfId="0" applyNumberFormat="1" applyFont="1" applyBorder="1" applyAlignment="1">
      <alignment horizontal="center" vertical="center" wrapText="1"/>
    </xf>
    <xf numFmtId="164" fontId="11" fillId="0" borderId="3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6"/>
  <sheetViews>
    <sheetView tabSelected="1" view="pageBreakPreview" topLeftCell="A4" zoomScale="55" zoomScaleNormal="100" zoomScaleSheetLayoutView="55" workbookViewId="0">
      <selection activeCell="A7" sqref="A7"/>
    </sheetView>
  </sheetViews>
  <sheetFormatPr defaultRowHeight="15.75" x14ac:dyDescent="0.25"/>
  <cols>
    <col min="1" max="1" width="48.140625" style="5" customWidth="1"/>
    <col min="2" max="2" width="20.7109375" style="5" customWidth="1"/>
    <col min="3" max="3" width="18.28515625" style="5" customWidth="1"/>
    <col min="4" max="5" width="16.7109375" style="5" hidden="1" customWidth="1"/>
    <col min="6" max="7" width="20" style="5" customWidth="1"/>
    <col min="8" max="8" width="79" style="5" customWidth="1"/>
    <col min="9" max="9" width="51.42578125" style="5" customWidth="1"/>
    <col min="10" max="10" width="9.85546875" style="5" bestFit="1" customWidth="1"/>
    <col min="11" max="16384" width="9.140625" style="5"/>
  </cols>
  <sheetData>
    <row r="1" spans="1:8" x14ac:dyDescent="0.25">
      <c r="A1" s="4"/>
      <c r="B1" s="4"/>
      <c r="C1" s="4"/>
      <c r="H1" s="6" t="s">
        <v>0</v>
      </c>
    </row>
    <row r="2" spans="1:8" x14ac:dyDescent="0.25">
      <c r="A2" s="4"/>
      <c r="B2" s="4"/>
      <c r="C2" s="4"/>
      <c r="H2" s="6" t="s">
        <v>1</v>
      </c>
    </row>
    <row r="3" spans="1:8" x14ac:dyDescent="0.25">
      <c r="A3" s="4"/>
      <c r="B3" s="4"/>
      <c r="C3" s="7"/>
      <c r="D3" s="4"/>
      <c r="E3" s="4"/>
      <c r="F3" s="4"/>
      <c r="G3" s="4"/>
      <c r="H3" s="4"/>
    </row>
    <row r="4" spans="1:8" ht="110.25" customHeight="1" x14ac:dyDescent="0.25">
      <c r="A4" s="9" t="s">
        <v>6</v>
      </c>
      <c r="B4" s="21" t="s">
        <v>13</v>
      </c>
      <c r="C4" s="9" t="s">
        <v>2</v>
      </c>
      <c r="D4" s="8" t="s">
        <v>3</v>
      </c>
      <c r="E4" s="8" t="s">
        <v>3</v>
      </c>
      <c r="F4" s="9" t="s">
        <v>4</v>
      </c>
      <c r="G4" s="9" t="s">
        <v>3</v>
      </c>
      <c r="H4" s="9" t="s">
        <v>5</v>
      </c>
    </row>
    <row r="5" spans="1:8" ht="110.25" customHeight="1" x14ac:dyDescent="0.25">
      <c r="A5" s="34" t="s">
        <v>42</v>
      </c>
      <c r="B5" s="35">
        <v>5566276.4000000004</v>
      </c>
      <c r="C5" s="36">
        <f>C6</f>
        <v>-150</v>
      </c>
      <c r="D5" s="37"/>
      <c r="E5" s="38"/>
      <c r="F5" s="36">
        <f t="shared" ref="F5" si="0">B5+C5</f>
        <v>5566126.4000000004</v>
      </c>
      <c r="G5" s="36"/>
      <c r="H5" s="9"/>
    </row>
    <row r="6" spans="1:8" ht="150" customHeight="1" x14ac:dyDescent="0.25">
      <c r="A6" s="45" t="s">
        <v>40</v>
      </c>
      <c r="B6" s="48">
        <v>2904</v>
      </c>
      <c r="C6" s="49">
        <v>-150</v>
      </c>
      <c r="D6" s="46"/>
      <c r="E6" s="46"/>
      <c r="F6" s="49">
        <f>B6+C6</f>
        <v>2754</v>
      </c>
      <c r="G6" s="49"/>
      <c r="H6" s="47" t="s">
        <v>41</v>
      </c>
    </row>
    <row r="7" spans="1:8" s="32" customFormat="1" ht="63.75" customHeight="1" x14ac:dyDescent="0.3">
      <c r="A7" s="34" t="s">
        <v>12</v>
      </c>
      <c r="B7" s="35">
        <v>3213917.6</v>
      </c>
      <c r="C7" s="36">
        <f>C8+C10+C13+C16+C17+C18+C19+C20+C21+C22+C23+C24+C25+C26+C27+C28+C29+C32+C33</f>
        <v>-20896.700000000008</v>
      </c>
      <c r="D7" s="37"/>
      <c r="E7" s="38"/>
      <c r="F7" s="36">
        <f t="shared" ref="F7" si="1">B7+C7</f>
        <v>3193020.9</v>
      </c>
      <c r="G7" s="36"/>
      <c r="H7" s="33"/>
    </row>
    <row r="8" spans="1:8" s="10" customFormat="1" ht="39" customHeight="1" x14ac:dyDescent="0.3">
      <c r="A8" s="56" t="s">
        <v>14</v>
      </c>
      <c r="B8" s="2">
        <v>132005.20000000001</v>
      </c>
      <c r="C8" s="1">
        <f>C9</f>
        <v>-3010.1</v>
      </c>
      <c r="D8" s="3"/>
      <c r="E8" s="11"/>
      <c r="F8" s="1">
        <f>B8+C8</f>
        <v>128995.1</v>
      </c>
      <c r="G8" s="24" t="s">
        <v>11</v>
      </c>
      <c r="H8" s="69" t="s">
        <v>39</v>
      </c>
    </row>
    <row r="9" spans="1:8" s="10" customFormat="1" ht="48.75" customHeight="1" x14ac:dyDescent="0.3">
      <c r="A9" s="58"/>
      <c r="B9" s="12">
        <v>13847.6</v>
      </c>
      <c r="C9" s="13">
        <v>-3010.1</v>
      </c>
      <c r="D9" s="14"/>
      <c r="E9" s="14"/>
      <c r="F9" s="22">
        <f>B9+C9</f>
        <v>10837.5</v>
      </c>
      <c r="G9" s="25" t="s">
        <v>10</v>
      </c>
      <c r="H9" s="70"/>
    </row>
    <row r="10" spans="1:8" s="10" customFormat="1" ht="46.5" customHeight="1" x14ac:dyDescent="0.3">
      <c r="A10" s="56" t="s">
        <v>15</v>
      </c>
      <c r="B10" s="27">
        <f>B11+B12</f>
        <v>124117.2</v>
      </c>
      <c r="C10" s="27">
        <f>C11+C12</f>
        <v>-43822.9</v>
      </c>
      <c r="D10" s="16"/>
      <c r="E10" s="16"/>
      <c r="F10" s="1">
        <f t="shared" ref="F10:F15" si="2">B10+C10</f>
        <v>80294.299999999988</v>
      </c>
      <c r="G10" s="24" t="s">
        <v>11</v>
      </c>
      <c r="H10" s="70"/>
    </row>
    <row r="11" spans="1:8" s="10" customFormat="1" ht="46.5" customHeight="1" x14ac:dyDescent="0.3">
      <c r="A11" s="57"/>
      <c r="B11" s="12">
        <v>116670.2</v>
      </c>
      <c r="C11" s="13">
        <v>-41193.599999999999</v>
      </c>
      <c r="D11" s="14"/>
      <c r="E11" s="14"/>
      <c r="F11" s="22">
        <f t="shared" si="2"/>
        <v>75476.600000000006</v>
      </c>
      <c r="G11" s="25" t="s">
        <v>9</v>
      </c>
      <c r="H11" s="70"/>
    </row>
    <row r="12" spans="1:8" s="10" customFormat="1" ht="46.5" customHeight="1" x14ac:dyDescent="0.3">
      <c r="A12" s="58"/>
      <c r="B12" s="12">
        <v>7447</v>
      </c>
      <c r="C12" s="13">
        <v>-2629.3</v>
      </c>
      <c r="D12" s="14"/>
      <c r="E12" s="14"/>
      <c r="F12" s="22">
        <f t="shared" si="2"/>
        <v>4817.7</v>
      </c>
      <c r="G12" s="25" t="s">
        <v>10</v>
      </c>
      <c r="H12" s="70"/>
    </row>
    <row r="13" spans="1:8" s="10" customFormat="1" ht="46.5" customHeight="1" x14ac:dyDescent="0.3">
      <c r="A13" s="56" t="s">
        <v>16</v>
      </c>
      <c r="B13" s="27">
        <f>B14+B15</f>
        <v>4812.2</v>
      </c>
      <c r="C13" s="27">
        <f>C14+C15</f>
        <v>-4812.2</v>
      </c>
      <c r="D13" s="16"/>
      <c r="E13" s="16"/>
      <c r="F13" s="1">
        <f t="shared" si="2"/>
        <v>0</v>
      </c>
      <c r="G13" s="24" t="s">
        <v>11</v>
      </c>
      <c r="H13" s="70"/>
    </row>
    <row r="14" spans="1:8" s="10" customFormat="1" ht="46.5" customHeight="1" x14ac:dyDescent="0.3">
      <c r="A14" s="57"/>
      <c r="B14" s="12">
        <v>4523.5</v>
      </c>
      <c r="C14" s="13">
        <v>-4523.5</v>
      </c>
      <c r="D14" s="14"/>
      <c r="E14" s="14"/>
      <c r="F14" s="22">
        <f t="shared" si="2"/>
        <v>0</v>
      </c>
      <c r="G14" s="25" t="s">
        <v>9</v>
      </c>
      <c r="H14" s="70"/>
    </row>
    <row r="15" spans="1:8" s="10" customFormat="1" ht="46.5" customHeight="1" x14ac:dyDescent="0.3">
      <c r="A15" s="58"/>
      <c r="B15" s="12">
        <v>288.7</v>
      </c>
      <c r="C15" s="13">
        <v>-288.7</v>
      </c>
      <c r="D15" s="14"/>
      <c r="E15" s="14"/>
      <c r="F15" s="22">
        <f t="shared" si="2"/>
        <v>0</v>
      </c>
      <c r="G15" s="25" t="s">
        <v>10</v>
      </c>
      <c r="H15" s="70"/>
    </row>
    <row r="16" spans="1:8" ht="159.75" customHeight="1" x14ac:dyDescent="0.25">
      <c r="A16" s="18" t="s">
        <v>8</v>
      </c>
      <c r="B16" s="12">
        <v>47418.400000000001</v>
      </c>
      <c r="C16" s="13">
        <v>14990.9</v>
      </c>
      <c r="D16" s="16"/>
      <c r="E16" s="16"/>
      <c r="F16" s="15">
        <f t="shared" ref="F16:F32" si="3">B16+C16</f>
        <v>62409.3</v>
      </c>
      <c r="G16" s="15" t="s">
        <v>9</v>
      </c>
      <c r="H16" s="70"/>
    </row>
    <row r="17" spans="1:8" ht="237.75" customHeight="1" x14ac:dyDescent="0.25">
      <c r="A17" s="18" t="s">
        <v>27</v>
      </c>
      <c r="B17" s="12">
        <v>14000</v>
      </c>
      <c r="C17" s="13">
        <v>-14000</v>
      </c>
      <c r="D17" s="16"/>
      <c r="E17" s="16"/>
      <c r="F17" s="15">
        <f t="shared" si="3"/>
        <v>0</v>
      </c>
      <c r="G17" s="28" t="s">
        <v>9</v>
      </c>
      <c r="H17" s="70"/>
    </row>
    <row r="18" spans="1:8" ht="80.25" customHeight="1" x14ac:dyDescent="0.25">
      <c r="A18" s="18" t="s">
        <v>17</v>
      </c>
      <c r="B18" s="12">
        <v>7372.8</v>
      </c>
      <c r="C18" s="13">
        <v>327.39999999999998</v>
      </c>
      <c r="D18" s="16"/>
      <c r="E18" s="16"/>
      <c r="F18" s="15">
        <f t="shared" si="3"/>
        <v>7700.2</v>
      </c>
      <c r="G18" s="28" t="s">
        <v>10</v>
      </c>
      <c r="H18" s="70"/>
    </row>
    <row r="19" spans="1:8" ht="126.75" customHeight="1" x14ac:dyDescent="0.25">
      <c r="A19" s="18" t="s">
        <v>18</v>
      </c>
      <c r="B19" s="12">
        <v>4657.3999999999996</v>
      </c>
      <c r="C19" s="13">
        <v>-298.10000000000002</v>
      </c>
      <c r="D19" s="16"/>
      <c r="E19" s="16"/>
      <c r="F19" s="15">
        <f t="shared" si="3"/>
        <v>4359.2999999999993</v>
      </c>
      <c r="G19" s="28" t="s">
        <v>10</v>
      </c>
      <c r="H19" s="70"/>
    </row>
    <row r="20" spans="1:8" ht="131.25" customHeight="1" x14ac:dyDescent="0.25">
      <c r="A20" s="18" t="s">
        <v>19</v>
      </c>
      <c r="B20" s="12">
        <v>13.3</v>
      </c>
      <c r="C20" s="13">
        <v>-5.4</v>
      </c>
      <c r="D20" s="16"/>
      <c r="E20" s="16"/>
      <c r="F20" s="15">
        <f t="shared" si="3"/>
        <v>7.9</v>
      </c>
      <c r="G20" s="28" t="s">
        <v>10</v>
      </c>
      <c r="H20" s="70"/>
    </row>
    <row r="21" spans="1:8" ht="108" customHeight="1" x14ac:dyDescent="0.25">
      <c r="A21" s="18" t="s">
        <v>21</v>
      </c>
      <c r="B21" s="12">
        <v>185.8</v>
      </c>
      <c r="C21" s="13">
        <v>-56.4</v>
      </c>
      <c r="D21" s="16"/>
      <c r="E21" s="16"/>
      <c r="F21" s="15">
        <f t="shared" si="3"/>
        <v>129.4</v>
      </c>
      <c r="G21" s="28" t="s">
        <v>10</v>
      </c>
      <c r="H21" s="70"/>
    </row>
    <row r="22" spans="1:8" ht="123.75" customHeight="1" x14ac:dyDescent="0.25">
      <c r="A22" s="18" t="s">
        <v>22</v>
      </c>
      <c r="B22" s="12">
        <v>8138.1</v>
      </c>
      <c r="C22" s="13">
        <v>-2468.4</v>
      </c>
      <c r="D22" s="16"/>
      <c r="E22" s="16"/>
      <c r="F22" s="15">
        <f t="shared" si="3"/>
        <v>5669.7000000000007</v>
      </c>
      <c r="G22" s="28" t="s">
        <v>10</v>
      </c>
      <c r="H22" s="70"/>
    </row>
    <row r="23" spans="1:8" ht="87.75" customHeight="1" x14ac:dyDescent="0.25">
      <c r="A23" s="18" t="s">
        <v>23</v>
      </c>
      <c r="B23" s="12">
        <v>407.5</v>
      </c>
      <c r="C23" s="13">
        <v>543.4</v>
      </c>
      <c r="D23" s="16"/>
      <c r="E23" s="16"/>
      <c r="F23" s="15">
        <f t="shared" si="3"/>
        <v>950.9</v>
      </c>
      <c r="G23" s="28" t="s">
        <v>10</v>
      </c>
      <c r="H23" s="70"/>
    </row>
    <row r="24" spans="1:8" ht="120" customHeight="1" x14ac:dyDescent="0.25">
      <c r="A24" s="18" t="s">
        <v>24</v>
      </c>
      <c r="B24" s="12">
        <v>32449.9</v>
      </c>
      <c r="C24" s="13">
        <v>-2631.3</v>
      </c>
      <c r="D24" s="16"/>
      <c r="E24" s="16"/>
      <c r="F24" s="15">
        <f t="shared" si="3"/>
        <v>29818.600000000002</v>
      </c>
      <c r="G24" s="28" t="s">
        <v>10</v>
      </c>
      <c r="H24" s="70"/>
    </row>
    <row r="25" spans="1:8" ht="174.75" customHeight="1" x14ac:dyDescent="0.25">
      <c r="A25" s="18" t="s">
        <v>25</v>
      </c>
      <c r="B25" s="12">
        <v>30736.2</v>
      </c>
      <c r="C25" s="13">
        <v>37376.5</v>
      </c>
      <c r="D25" s="16"/>
      <c r="E25" s="16"/>
      <c r="F25" s="15">
        <f t="shared" si="3"/>
        <v>68112.7</v>
      </c>
      <c r="G25" s="28" t="s">
        <v>10</v>
      </c>
      <c r="H25" s="70"/>
    </row>
    <row r="26" spans="1:8" s="17" customFormat="1" ht="134.25" customHeight="1" x14ac:dyDescent="0.3">
      <c r="A26" s="23" t="s">
        <v>26</v>
      </c>
      <c r="B26" s="19">
        <v>132688.29999999999</v>
      </c>
      <c r="C26" s="19">
        <v>-8922.2000000000007</v>
      </c>
      <c r="D26" s="19"/>
      <c r="E26" s="19"/>
      <c r="F26" s="19">
        <f t="shared" si="3"/>
        <v>123766.09999999999</v>
      </c>
      <c r="G26" s="26" t="s">
        <v>10</v>
      </c>
      <c r="H26" s="70"/>
    </row>
    <row r="27" spans="1:8" s="17" customFormat="1" ht="160.5" customHeight="1" x14ac:dyDescent="0.3">
      <c r="A27" s="23" t="s">
        <v>38</v>
      </c>
      <c r="B27" s="19">
        <v>28900</v>
      </c>
      <c r="C27" s="19">
        <v>-28900</v>
      </c>
      <c r="D27" s="19"/>
      <c r="E27" s="19"/>
      <c r="F27" s="19">
        <f t="shared" si="3"/>
        <v>0</v>
      </c>
      <c r="G27" s="26" t="s">
        <v>9</v>
      </c>
      <c r="H27" s="70"/>
    </row>
    <row r="28" spans="1:8" s="17" customFormat="1" ht="139.5" customHeight="1" x14ac:dyDescent="0.3">
      <c r="A28" s="23" t="s">
        <v>28</v>
      </c>
      <c r="B28" s="19">
        <v>2592.8000000000002</v>
      </c>
      <c r="C28" s="19">
        <v>-2592.8000000000002</v>
      </c>
      <c r="D28" s="19"/>
      <c r="E28" s="19"/>
      <c r="F28" s="19">
        <f t="shared" si="3"/>
        <v>0</v>
      </c>
      <c r="G28" s="26" t="s">
        <v>10</v>
      </c>
      <c r="H28" s="70"/>
    </row>
    <row r="29" spans="1:8" s="17" customFormat="1" ht="41.25" customHeight="1" x14ac:dyDescent="0.3">
      <c r="A29" s="63" t="s">
        <v>30</v>
      </c>
      <c r="B29" s="66">
        <v>0</v>
      </c>
      <c r="C29" s="30">
        <f>C30+C31</f>
        <v>12943.6</v>
      </c>
      <c r="D29" s="30"/>
      <c r="E29" s="30"/>
      <c r="F29" s="30">
        <f>B29+C29</f>
        <v>12943.6</v>
      </c>
      <c r="G29" s="24" t="s">
        <v>11</v>
      </c>
      <c r="H29" s="70"/>
    </row>
    <row r="30" spans="1:8" s="17" customFormat="1" ht="34.5" customHeight="1" x14ac:dyDescent="0.3">
      <c r="A30" s="64"/>
      <c r="B30" s="67"/>
      <c r="C30" s="19">
        <v>12167</v>
      </c>
      <c r="D30" s="19"/>
      <c r="E30" s="19"/>
      <c r="F30" s="19">
        <f>B29+C30</f>
        <v>12167</v>
      </c>
      <c r="G30" s="25" t="s">
        <v>9</v>
      </c>
      <c r="H30" s="70"/>
    </row>
    <row r="31" spans="1:8" s="17" customFormat="1" ht="29.25" customHeight="1" x14ac:dyDescent="0.3">
      <c r="A31" s="65"/>
      <c r="B31" s="68"/>
      <c r="C31" s="19">
        <v>776.6</v>
      </c>
      <c r="D31" s="19"/>
      <c r="E31" s="19"/>
      <c r="F31" s="19">
        <f>B29+C31</f>
        <v>776.6</v>
      </c>
      <c r="G31" s="25" t="s">
        <v>10</v>
      </c>
      <c r="H31" s="70"/>
    </row>
    <row r="32" spans="1:8" s="17" customFormat="1" ht="70.5" customHeight="1" x14ac:dyDescent="0.3">
      <c r="A32" s="23" t="s">
        <v>29</v>
      </c>
      <c r="B32" s="19">
        <v>4434.8</v>
      </c>
      <c r="C32" s="19">
        <v>24299</v>
      </c>
      <c r="D32" s="19"/>
      <c r="E32" s="19"/>
      <c r="F32" s="19">
        <f t="shared" si="3"/>
        <v>28733.8</v>
      </c>
      <c r="G32" s="26" t="s">
        <v>10</v>
      </c>
      <c r="H32" s="70"/>
    </row>
    <row r="33" spans="1:8" s="17" customFormat="1" ht="96.75" customHeight="1" x14ac:dyDescent="0.3">
      <c r="A33" s="23" t="s">
        <v>31</v>
      </c>
      <c r="B33" s="19">
        <v>74615.899999999994</v>
      </c>
      <c r="C33" s="19">
        <v>142.30000000000001</v>
      </c>
      <c r="D33" s="19"/>
      <c r="E33" s="19"/>
      <c r="F33" s="19">
        <f t="shared" ref="F33:F50" si="4">B33+C33</f>
        <v>74758.2</v>
      </c>
      <c r="G33" s="19" t="s">
        <v>10</v>
      </c>
      <c r="H33" s="71"/>
    </row>
    <row r="34" spans="1:8" s="32" customFormat="1" ht="75" customHeight="1" x14ac:dyDescent="0.3">
      <c r="A34" s="34" t="s">
        <v>33</v>
      </c>
      <c r="B34" s="35">
        <v>863743.1</v>
      </c>
      <c r="C34" s="36">
        <f>C35+C38+C41+C44+C45+C46+C47+C48+C49+C50+C51</f>
        <v>52045.599999999991</v>
      </c>
      <c r="D34" s="37"/>
      <c r="E34" s="38"/>
      <c r="F34" s="36">
        <f t="shared" si="4"/>
        <v>915788.7</v>
      </c>
      <c r="G34" s="39"/>
      <c r="H34" s="31"/>
    </row>
    <row r="35" spans="1:8" s="10" customFormat="1" ht="46.5" customHeight="1" x14ac:dyDescent="0.3">
      <c r="A35" s="59" t="s">
        <v>32</v>
      </c>
      <c r="B35" s="27">
        <f>B36+B37</f>
        <v>372340.4</v>
      </c>
      <c r="C35" s="27">
        <f>C36+C37</f>
        <v>-38649.200000000004</v>
      </c>
      <c r="D35" s="16"/>
      <c r="E35" s="16"/>
      <c r="F35" s="1">
        <f t="shared" si="4"/>
        <v>333691.2</v>
      </c>
      <c r="G35" s="24" t="s">
        <v>11</v>
      </c>
      <c r="H35" s="72" t="s">
        <v>39</v>
      </c>
    </row>
    <row r="36" spans="1:8" s="10" customFormat="1" ht="46.5" customHeight="1" x14ac:dyDescent="0.3">
      <c r="A36" s="57"/>
      <c r="B36" s="12">
        <v>350000</v>
      </c>
      <c r="C36" s="13">
        <v>-36330.300000000003</v>
      </c>
      <c r="D36" s="14"/>
      <c r="E36" s="14"/>
      <c r="F36" s="22">
        <f t="shared" si="4"/>
        <v>313669.7</v>
      </c>
      <c r="G36" s="25" t="s">
        <v>9</v>
      </c>
      <c r="H36" s="72"/>
    </row>
    <row r="37" spans="1:8" s="10" customFormat="1" ht="43.5" customHeight="1" x14ac:dyDescent="0.3">
      <c r="A37" s="58"/>
      <c r="B37" s="12">
        <v>22340.400000000001</v>
      </c>
      <c r="C37" s="13">
        <v>-2318.9</v>
      </c>
      <c r="D37" s="14"/>
      <c r="E37" s="14"/>
      <c r="F37" s="22">
        <f t="shared" si="4"/>
        <v>20021.5</v>
      </c>
      <c r="G37" s="25" t="s">
        <v>10</v>
      </c>
      <c r="H37" s="72"/>
    </row>
    <row r="38" spans="1:8" s="10" customFormat="1" ht="46.5" customHeight="1" x14ac:dyDescent="0.3">
      <c r="A38" s="56" t="s">
        <v>15</v>
      </c>
      <c r="B38" s="27">
        <f>B39+B40</f>
        <v>129804.90000000001</v>
      </c>
      <c r="C38" s="27">
        <f>C39+C40</f>
        <v>40341.300000000003</v>
      </c>
      <c r="D38" s="16"/>
      <c r="E38" s="16"/>
      <c r="F38" s="1">
        <f t="shared" si="4"/>
        <v>170146.2</v>
      </c>
      <c r="G38" s="24" t="s">
        <v>11</v>
      </c>
      <c r="H38" s="72"/>
    </row>
    <row r="39" spans="1:8" s="10" customFormat="1" ht="46.5" customHeight="1" x14ac:dyDescent="0.3">
      <c r="A39" s="57"/>
      <c r="B39" s="12">
        <v>122016.6</v>
      </c>
      <c r="C39" s="13">
        <v>37920.800000000003</v>
      </c>
      <c r="D39" s="14"/>
      <c r="E39" s="14"/>
      <c r="F39" s="22">
        <f t="shared" si="4"/>
        <v>159937.40000000002</v>
      </c>
      <c r="G39" s="25" t="s">
        <v>9</v>
      </c>
      <c r="H39" s="72"/>
    </row>
    <row r="40" spans="1:8" s="10" customFormat="1" ht="46.5" customHeight="1" x14ac:dyDescent="0.3">
      <c r="A40" s="58"/>
      <c r="B40" s="12">
        <v>7788.3</v>
      </c>
      <c r="C40" s="13">
        <v>2420.5</v>
      </c>
      <c r="D40" s="14"/>
      <c r="E40" s="14"/>
      <c r="F40" s="22">
        <f t="shared" si="4"/>
        <v>10208.799999999999</v>
      </c>
      <c r="G40" s="22" t="s">
        <v>10</v>
      </c>
      <c r="H40" s="72"/>
    </row>
    <row r="41" spans="1:8" ht="58.5" customHeight="1" x14ac:dyDescent="0.25">
      <c r="A41" s="56" t="s">
        <v>16</v>
      </c>
      <c r="B41" s="27">
        <f>B42+B43</f>
        <v>5004.7</v>
      </c>
      <c r="C41" s="27">
        <f>C42+C43</f>
        <v>-5004.7</v>
      </c>
      <c r="D41" s="16"/>
      <c r="E41" s="16"/>
      <c r="F41" s="1">
        <f t="shared" si="4"/>
        <v>0</v>
      </c>
      <c r="G41" s="24" t="s">
        <v>11</v>
      </c>
      <c r="H41" s="72"/>
    </row>
    <row r="42" spans="1:8" ht="42.75" customHeight="1" x14ac:dyDescent="0.25">
      <c r="A42" s="57"/>
      <c r="B42" s="12">
        <v>4704.3999999999996</v>
      </c>
      <c r="C42" s="13">
        <v>-4704.3999999999996</v>
      </c>
      <c r="D42" s="14"/>
      <c r="E42" s="14"/>
      <c r="F42" s="22">
        <f t="shared" si="4"/>
        <v>0</v>
      </c>
      <c r="G42" s="25" t="s">
        <v>9</v>
      </c>
      <c r="H42" s="72"/>
    </row>
    <row r="43" spans="1:8" ht="40.5" customHeight="1" x14ac:dyDescent="0.25">
      <c r="A43" s="58"/>
      <c r="B43" s="12">
        <v>300.3</v>
      </c>
      <c r="C43" s="13">
        <v>-300.3</v>
      </c>
      <c r="D43" s="14"/>
      <c r="E43" s="14"/>
      <c r="F43" s="22">
        <f t="shared" si="4"/>
        <v>0</v>
      </c>
      <c r="G43" s="25" t="s">
        <v>10</v>
      </c>
      <c r="H43" s="72"/>
    </row>
    <row r="44" spans="1:8" ht="148.5" x14ac:dyDescent="0.25">
      <c r="A44" s="18" t="s">
        <v>8</v>
      </c>
      <c r="B44" s="12">
        <v>43400.2</v>
      </c>
      <c r="C44" s="13">
        <v>21777.7</v>
      </c>
      <c r="D44" s="16"/>
      <c r="E44" s="16"/>
      <c r="F44" s="15">
        <f t="shared" si="4"/>
        <v>65177.899999999994</v>
      </c>
      <c r="G44" s="15" t="s">
        <v>9</v>
      </c>
      <c r="H44" s="72"/>
    </row>
    <row r="45" spans="1:8" ht="82.5" x14ac:dyDescent="0.25">
      <c r="A45" s="18" t="s">
        <v>21</v>
      </c>
      <c r="B45" s="12">
        <v>183</v>
      </c>
      <c r="C45" s="13">
        <v>-12.4</v>
      </c>
      <c r="D45" s="16"/>
      <c r="E45" s="16"/>
      <c r="F45" s="15">
        <f t="shared" si="4"/>
        <v>170.6</v>
      </c>
      <c r="G45" s="28" t="s">
        <v>10</v>
      </c>
      <c r="H45" s="72"/>
    </row>
    <row r="46" spans="1:8" ht="110.25" customHeight="1" x14ac:dyDescent="0.25">
      <c r="A46" s="18" t="s">
        <v>22</v>
      </c>
      <c r="B46" s="12">
        <v>8018</v>
      </c>
      <c r="C46" s="13">
        <v>-541.5</v>
      </c>
      <c r="D46" s="16"/>
      <c r="E46" s="16"/>
      <c r="F46" s="15">
        <f t="shared" si="4"/>
        <v>7476.5</v>
      </c>
      <c r="G46" s="28" t="s">
        <v>10</v>
      </c>
      <c r="H46" s="72"/>
    </row>
    <row r="47" spans="1:8" ht="49.5" x14ac:dyDescent="0.25">
      <c r="A47" s="18" t="s">
        <v>23</v>
      </c>
      <c r="B47" s="12">
        <v>407.5</v>
      </c>
      <c r="C47" s="13">
        <v>584.1</v>
      </c>
      <c r="D47" s="16"/>
      <c r="E47" s="16"/>
      <c r="F47" s="15">
        <f t="shared" si="4"/>
        <v>991.6</v>
      </c>
      <c r="G47" s="28" t="s">
        <v>10</v>
      </c>
      <c r="H47" s="72"/>
    </row>
    <row r="48" spans="1:8" ht="99" x14ac:dyDescent="0.25">
      <c r="A48" s="18" t="s">
        <v>24</v>
      </c>
      <c r="B48" s="12">
        <v>28233</v>
      </c>
      <c r="C48" s="13">
        <v>4083.8</v>
      </c>
      <c r="D48" s="16"/>
      <c r="E48" s="16"/>
      <c r="F48" s="15">
        <f t="shared" si="4"/>
        <v>32316.799999999999</v>
      </c>
      <c r="G48" s="28" t="s">
        <v>10</v>
      </c>
      <c r="H48" s="72"/>
    </row>
    <row r="49" spans="1:8" ht="99" x14ac:dyDescent="0.25">
      <c r="A49" s="23" t="s">
        <v>26</v>
      </c>
      <c r="B49" s="19">
        <v>132787.4</v>
      </c>
      <c r="C49" s="19">
        <v>5113.5</v>
      </c>
      <c r="D49" s="19"/>
      <c r="E49" s="19"/>
      <c r="F49" s="19">
        <f t="shared" si="4"/>
        <v>137900.9</v>
      </c>
      <c r="G49" s="26" t="s">
        <v>10</v>
      </c>
      <c r="H49" s="72"/>
    </row>
    <row r="50" spans="1:8" ht="56.25" customHeight="1" x14ac:dyDescent="0.25">
      <c r="A50" s="23" t="s">
        <v>29</v>
      </c>
      <c r="B50" s="19">
        <v>4083.8</v>
      </c>
      <c r="C50" s="19">
        <v>24650</v>
      </c>
      <c r="D50" s="19"/>
      <c r="E50" s="19"/>
      <c r="F50" s="19">
        <f t="shared" si="4"/>
        <v>28733.8</v>
      </c>
      <c r="G50" s="26" t="s">
        <v>10</v>
      </c>
      <c r="H50" s="72"/>
    </row>
    <row r="51" spans="1:8" ht="82.5" x14ac:dyDescent="0.25">
      <c r="A51" s="23" t="s">
        <v>31</v>
      </c>
      <c r="B51" s="19">
        <v>78043.899999999994</v>
      </c>
      <c r="C51" s="19">
        <v>-297</v>
      </c>
      <c r="D51" s="19"/>
      <c r="E51" s="19"/>
      <c r="F51" s="19">
        <f t="shared" ref="F51:F62" si="5">B51+C51</f>
        <v>77746.899999999994</v>
      </c>
      <c r="G51" s="19" t="s">
        <v>10</v>
      </c>
      <c r="H51" s="72"/>
    </row>
    <row r="52" spans="1:8" ht="58.5" x14ac:dyDescent="0.3">
      <c r="A52" s="34" t="s">
        <v>34</v>
      </c>
      <c r="B52" s="35">
        <v>0</v>
      </c>
      <c r="C52" s="36">
        <f>C53+C56+C59+C60+C61+C62+C63+C66+C67+C68+C69+C70+C71+C72+C73+C74+C75+C76</f>
        <v>511089.8</v>
      </c>
      <c r="D52" s="37"/>
      <c r="E52" s="38"/>
      <c r="F52" s="36">
        <f t="shared" si="5"/>
        <v>511089.8</v>
      </c>
      <c r="G52" s="39"/>
    </row>
    <row r="53" spans="1:8" ht="24" customHeight="1" x14ac:dyDescent="0.25">
      <c r="A53" s="59" t="s">
        <v>32</v>
      </c>
      <c r="B53" s="60">
        <f>B54+B55</f>
        <v>0</v>
      </c>
      <c r="C53" s="27">
        <f>C54+C55</f>
        <v>35818.799999999996</v>
      </c>
      <c r="D53" s="16"/>
      <c r="E53" s="16"/>
      <c r="F53" s="1">
        <f t="shared" si="5"/>
        <v>35818.799999999996</v>
      </c>
      <c r="G53" s="24" t="s">
        <v>11</v>
      </c>
      <c r="H53" s="50" t="s">
        <v>39</v>
      </c>
    </row>
    <row r="54" spans="1:8" ht="32.25" customHeight="1" x14ac:dyDescent="0.25">
      <c r="A54" s="57"/>
      <c r="B54" s="61"/>
      <c r="C54" s="13">
        <v>33669.699999999997</v>
      </c>
      <c r="D54" s="14"/>
      <c r="E54" s="14"/>
      <c r="F54" s="22">
        <f t="shared" si="5"/>
        <v>33669.699999999997</v>
      </c>
      <c r="G54" s="25" t="s">
        <v>9</v>
      </c>
      <c r="H54" s="50"/>
    </row>
    <row r="55" spans="1:8" ht="25.5" customHeight="1" x14ac:dyDescent="0.25">
      <c r="A55" s="58"/>
      <c r="B55" s="62"/>
      <c r="C55" s="13">
        <v>2149.1</v>
      </c>
      <c r="D55" s="14"/>
      <c r="E55" s="14"/>
      <c r="F55" s="22">
        <f t="shared" si="5"/>
        <v>2149.1</v>
      </c>
      <c r="G55" s="25" t="s">
        <v>10</v>
      </c>
      <c r="H55" s="50"/>
    </row>
    <row r="56" spans="1:8" ht="28.5" customHeight="1" x14ac:dyDescent="0.25">
      <c r="A56" s="56" t="s">
        <v>15</v>
      </c>
      <c r="B56" s="60">
        <f>B57+B58</f>
        <v>0</v>
      </c>
      <c r="C56" s="27">
        <f>C57+C58</f>
        <v>14878</v>
      </c>
      <c r="D56" s="16"/>
      <c r="E56" s="16"/>
      <c r="F56" s="1">
        <f t="shared" si="5"/>
        <v>14878</v>
      </c>
      <c r="G56" s="24" t="s">
        <v>11</v>
      </c>
      <c r="H56" s="50"/>
    </row>
    <row r="57" spans="1:8" ht="28.5" customHeight="1" x14ac:dyDescent="0.25">
      <c r="A57" s="57"/>
      <c r="B57" s="61"/>
      <c r="C57" s="13">
        <v>13985.3</v>
      </c>
      <c r="D57" s="14"/>
      <c r="E57" s="14"/>
      <c r="F57" s="22">
        <f t="shared" si="5"/>
        <v>13985.3</v>
      </c>
      <c r="G57" s="25" t="s">
        <v>9</v>
      </c>
      <c r="H57" s="50"/>
    </row>
    <row r="58" spans="1:8" ht="28.5" customHeight="1" x14ac:dyDescent="0.25">
      <c r="A58" s="58"/>
      <c r="B58" s="62"/>
      <c r="C58" s="13">
        <v>892.7</v>
      </c>
      <c r="D58" s="14"/>
      <c r="E58" s="14"/>
      <c r="F58" s="22">
        <f t="shared" si="5"/>
        <v>892.7</v>
      </c>
      <c r="G58" s="22" t="s">
        <v>10</v>
      </c>
      <c r="H58" s="50"/>
    </row>
    <row r="59" spans="1:8" ht="148.5" x14ac:dyDescent="0.25">
      <c r="A59" s="18" t="s">
        <v>8</v>
      </c>
      <c r="B59" s="12">
        <v>0</v>
      </c>
      <c r="C59" s="13">
        <v>67783.199999999997</v>
      </c>
      <c r="D59" s="16"/>
      <c r="E59" s="16"/>
      <c r="F59" s="15">
        <f t="shared" si="5"/>
        <v>67783.199999999997</v>
      </c>
      <c r="G59" s="15" t="s">
        <v>9</v>
      </c>
      <c r="H59" s="50"/>
    </row>
    <row r="60" spans="1:8" ht="66" x14ac:dyDescent="0.25">
      <c r="A60" s="18" t="s">
        <v>17</v>
      </c>
      <c r="B60" s="12">
        <v>0</v>
      </c>
      <c r="C60" s="13">
        <v>6963.7</v>
      </c>
      <c r="D60" s="16"/>
      <c r="E60" s="16"/>
      <c r="F60" s="15">
        <f t="shared" si="5"/>
        <v>6963.7</v>
      </c>
      <c r="G60" s="28" t="s">
        <v>10</v>
      </c>
      <c r="H60" s="50"/>
    </row>
    <row r="61" spans="1:8" ht="102.75" customHeight="1" x14ac:dyDescent="0.25">
      <c r="A61" s="18" t="s">
        <v>18</v>
      </c>
      <c r="B61" s="12">
        <v>0</v>
      </c>
      <c r="C61" s="13">
        <v>4588.6000000000004</v>
      </c>
      <c r="D61" s="16"/>
      <c r="E61" s="16"/>
      <c r="F61" s="15">
        <f t="shared" si="5"/>
        <v>4588.6000000000004</v>
      </c>
      <c r="G61" s="28" t="s">
        <v>10</v>
      </c>
      <c r="H61" s="50"/>
    </row>
    <row r="62" spans="1:8" ht="120.75" customHeight="1" x14ac:dyDescent="0.25">
      <c r="A62" s="18" t="s">
        <v>19</v>
      </c>
      <c r="B62" s="12">
        <v>0</v>
      </c>
      <c r="C62" s="13">
        <v>13.1</v>
      </c>
      <c r="D62" s="16"/>
      <c r="E62" s="16"/>
      <c r="F62" s="15">
        <f t="shared" si="5"/>
        <v>13.1</v>
      </c>
      <c r="G62" s="28" t="s">
        <v>10</v>
      </c>
      <c r="H62" s="50"/>
    </row>
    <row r="63" spans="1:8" ht="42.75" customHeight="1" x14ac:dyDescent="0.25">
      <c r="A63" s="52" t="s">
        <v>20</v>
      </c>
      <c r="B63" s="53">
        <v>0</v>
      </c>
      <c r="C63" s="41">
        <f>C64+C65</f>
        <v>7755.2</v>
      </c>
      <c r="D63" s="16"/>
      <c r="E63" s="16"/>
      <c r="F63" s="42">
        <f>B63+C63</f>
        <v>7755.2</v>
      </c>
      <c r="G63" s="24" t="s">
        <v>11</v>
      </c>
      <c r="H63" s="50"/>
    </row>
    <row r="64" spans="1:8" ht="25.5" customHeight="1" x14ac:dyDescent="0.25">
      <c r="A64" s="52"/>
      <c r="B64" s="54"/>
      <c r="C64" s="40">
        <v>7289.9</v>
      </c>
      <c r="D64" s="40"/>
      <c r="E64" s="40"/>
      <c r="F64" s="43">
        <f>B63+C64</f>
        <v>7289.9</v>
      </c>
      <c r="G64" s="25" t="s">
        <v>9</v>
      </c>
      <c r="H64" s="50"/>
    </row>
    <row r="65" spans="1:8" ht="24" customHeight="1" x14ac:dyDescent="0.25">
      <c r="A65" s="52"/>
      <c r="B65" s="55"/>
      <c r="C65" s="40">
        <v>465.3</v>
      </c>
      <c r="D65" s="40"/>
      <c r="E65" s="40"/>
      <c r="F65" s="43">
        <f>B64+C65</f>
        <v>465.3</v>
      </c>
      <c r="G65" s="22" t="s">
        <v>10</v>
      </c>
      <c r="H65" s="50"/>
    </row>
    <row r="66" spans="1:8" ht="99" customHeight="1" x14ac:dyDescent="0.25">
      <c r="A66" s="20" t="s">
        <v>35</v>
      </c>
      <c r="B66" s="19">
        <v>0</v>
      </c>
      <c r="C66" s="29">
        <v>65.7</v>
      </c>
      <c r="D66" s="29"/>
      <c r="E66" s="29"/>
      <c r="F66" s="29">
        <f>B66+C66</f>
        <v>65.7</v>
      </c>
      <c r="G66" s="29" t="s">
        <v>10</v>
      </c>
      <c r="H66" s="50"/>
    </row>
    <row r="67" spans="1:8" ht="82.5" x14ac:dyDescent="0.25">
      <c r="A67" s="18" t="s">
        <v>21</v>
      </c>
      <c r="B67" s="12">
        <v>0</v>
      </c>
      <c r="C67" s="13">
        <v>106.5</v>
      </c>
      <c r="D67" s="16"/>
      <c r="E67" s="16"/>
      <c r="F67" s="15">
        <f t="shared" ref="F67" si="6">B67+C67</f>
        <v>106.5</v>
      </c>
      <c r="G67" s="28" t="s">
        <v>10</v>
      </c>
      <c r="H67" s="50"/>
    </row>
    <row r="68" spans="1:8" ht="99" x14ac:dyDescent="0.25">
      <c r="A68" s="44" t="s">
        <v>36</v>
      </c>
      <c r="B68" s="19">
        <v>0</v>
      </c>
      <c r="C68" s="29">
        <v>4667.8999999999996</v>
      </c>
      <c r="D68" s="29"/>
      <c r="E68" s="29"/>
      <c r="F68" s="29">
        <f>B68+C68</f>
        <v>4667.8999999999996</v>
      </c>
      <c r="G68" s="29" t="s">
        <v>10</v>
      </c>
      <c r="H68" s="50"/>
    </row>
    <row r="69" spans="1:8" ht="49.5" x14ac:dyDescent="0.25">
      <c r="A69" s="18" t="s">
        <v>23</v>
      </c>
      <c r="B69" s="12">
        <v>0</v>
      </c>
      <c r="C69" s="13">
        <v>1031.4000000000001</v>
      </c>
      <c r="D69" s="16"/>
      <c r="E69" s="16"/>
      <c r="F69" s="15">
        <f t="shared" ref="F69:F73" si="7">B69+C69</f>
        <v>1031.4000000000001</v>
      </c>
      <c r="G69" s="28" t="s">
        <v>10</v>
      </c>
      <c r="H69" s="50"/>
    </row>
    <row r="70" spans="1:8" ht="99" x14ac:dyDescent="0.25">
      <c r="A70" s="18" t="s">
        <v>24</v>
      </c>
      <c r="B70" s="12">
        <v>0</v>
      </c>
      <c r="C70" s="13">
        <v>32316.799999999999</v>
      </c>
      <c r="D70" s="16"/>
      <c r="E70" s="16"/>
      <c r="F70" s="15">
        <f t="shared" si="7"/>
        <v>32316.799999999999</v>
      </c>
      <c r="G70" s="28" t="s">
        <v>10</v>
      </c>
      <c r="H70" s="50"/>
    </row>
    <row r="71" spans="1:8" ht="174.75" customHeight="1" x14ac:dyDescent="0.25">
      <c r="A71" s="18" t="s">
        <v>25</v>
      </c>
      <c r="B71" s="12">
        <v>0</v>
      </c>
      <c r="C71" s="13">
        <v>38566.9</v>
      </c>
      <c r="D71" s="16"/>
      <c r="E71" s="16"/>
      <c r="F71" s="15">
        <f t="shared" si="7"/>
        <v>38566.9</v>
      </c>
      <c r="G71" s="28" t="s">
        <v>10</v>
      </c>
      <c r="H71" s="50"/>
    </row>
    <row r="72" spans="1:8" ht="49.5" x14ac:dyDescent="0.25">
      <c r="A72" s="20" t="s">
        <v>37</v>
      </c>
      <c r="B72" s="19">
        <v>0</v>
      </c>
      <c r="C72" s="19">
        <v>10383.9</v>
      </c>
      <c r="D72" s="19"/>
      <c r="E72" s="19"/>
      <c r="F72" s="19">
        <f t="shared" si="7"/>
        <v>10383.9</v>
      </c>
      <c r="G72" s="29" t="s">
        <v>10</v>
      </c>
      <c r="H72" s="50"/>
    </row>
    <row r="73" spans="1:8" ht="99" x14ac:dyDescent="0.25">
      <c r="A73" s="23" t="s">
        <v>26</v>
      </c>
      <c r="B73" s="19">
        <v>0</v>
      </c>
      <c r="C73" s="19">
        <v>175892.4</v>
      </c>
      <c r="D73" s="19"/>
      <c r="E73" s="19"/>
      <c r="F73" s="19">
        <f t="shared" si="7"/>
        <v>175892.4</v>
      </c>
      <c r="G73" s="26" t="s">
        <v>10</v>
      </c>
      <c r="H73" s="50"/>
    </row>
    <row r="74" spans="1:8" ht="102.75" customHeight="1" x14ac:dyDescent="0.25">
      <c r="A74" s="23" t="s">
        <v>7</v>
      </c>
      <c r="B74" s="19">
        <v>0</v>
      </c>
      <c r="C74" s="29">
        <v>854.4</v>
      </c>
      <c r="D74" s="29"/>
      <c r="E74" s="29"/>
      <c r="F74" s="29">
        <f>B74+C74</f>
        <v>854.4</v>
      </c>
      <c r="G74" s="29" t="s">
        <v>10</v>
      </c>
      <c r="H74" s="50"/>
    </row>
    <row r="75" spans="1:8" ht="49.5" x14ac:dyDescent="0.25">
      <c r="A75" s="23" t="s">
        <v>29</v>
      </c>
      <c r="B75" s="19">
        <v>0</v>
      </c>
      <c r="C75" s="19">
        <v>28733.8</v>
      </c>
      <c r="D75" s="19"/>
      <c r="E75" s="19"/>
      <c r="F75" s="19">
        <f t="shared" ref="F75:F76" si="8">B75+C75</f>
        <v>28733.8</v>
      </c>
      <c r="G75" s="26" t="s">
        <v>10</v>
      </c>
      <c r="H75" s="50"/>
    </row>
    <row r="76" spans="1:8" ht="82.5" x14ac:dyDescent="0.25">
      <c r="A76" s="23" t="s">
        <v>31</v>
      </c>
      <c r="B76" s="19">
        <v>0</v>
      </c>
      <c r="C76" s="19">
        <v>80669.5</v>
      </c>
      <c r="D76" s="19"/>
      <c r="E76" s="19"/>
      <c r="F76" s="19">
        <f t="shared" si="8"/>
        <v>80669.5</v>
      </c>
      <c r="G76" s="19" t="s">
        <v>10</v>
      </c>
      <c r="H76" s="51"/>
    </row>
  </sheetData>
  <mergeCells count="17">
    <mergeCell ref="A29:A31"/>
    <mergeCell ref="B29:B31"/>
    <mergeCell ref="A35:A37"/>
    <mergeCell ref="A38:A40"/>
    <mergeCell ref="H8:H33"/>
    <mergeCell ref="H35:H51"/>
    <mergeCell ref="A10:A12"/>
    <mergeCell ref="A13:A15"/>
    <mergeCell ref="A8:A9"/>
    <mergeCell ref="H53:H76"/>
    <mergeCell ref="A63:A65"/>
    <mergeCell ref="B63:B65"/>
    <mergeCell ref="A41:A43"/>
    <mergeCell ref="A53:A55"/>
    <mergeCell ref="B53:B55"/>
    <mergeCell ref="A56:A58"/>
    <mergeCell ref="B56:B58"/>
  </mergeCells>
  <pageMargins left="0.19685039370078741" right="0.19685039370078741" top="0" bottom="0" header="0.31496062992125984" footer="0.31496062992125984"/>
  <pageSetup paperSize="9" scale="48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2023-10-27T00:53:14Z</dcterms:modified>
</cp:coreProperties>
</file>